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M7" i="1"/>
  <c r="O4" i="1"/>
  <c r="O7" i="1"/>
  <c r="O11" i="1" s="1"/>
  <c r="O14" i="1" s="1"/>
  <c r="N14" i="1" s="1"/>
  <c r="AE7" i="1"/>
  <c r="AD7" i="1"/>
  <c r="AC7" i="1"/>
  <c r="AB7" i="1"/>
  <c r="AA7" i="1"/>
  <c r="D8" i="1" s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/>
  <c r="M11" i="1" s="1"/>
  <c r="H7" i="1"/>
  <c r="H11" i="1"/>
  <c r="H14" i="1" s="1"/>
  <c r="L14" i="1" s="1"/>
  <c r="G7" i="1"/>
  <c r="G11" i="1"/>
  <c r="F7" i="1"/>
  <c r="F11" i="1"/>
  <c r="E7" i="1"/>
  <c r="E11" i="1"/>
  <c r="E14" i="1" s="1"/>
  <c r="N7" i="1"/>
  <c r="N11" i="1" s="1"/>
  <c r="G14" i="1"/>
  <c r="I14" i="1"/>
  <c r="F14" i="1"/>
  <c r="K14" i="1" s="1"/>
  <c r="K11" i="1"/>
  <c r="M14" i="1" l="1"/>
  <c r="L11" i="1"/>
</calcChain>
</file>

<file path=xl/sharedStrings.xml><?xml version="1.0" encoding="utf-8"?>
<sst xmlns="http://schemas.openxmlformats.org/spreadsheetml/2006/main" count="74" uniqueCount="56">
  <si>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</si>
  <si>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</si>
  <si>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</si>
  <si>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</si>
  <si>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</si>
  <si>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</si>
  <si>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</si>
  <si>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</si>
  <si>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</si>
  <si>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</si>
  <si>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</si>
  <si>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</si>
  <si>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</si>
  <si>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</si>
  <si>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</si>
  <si>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</si>
  <si>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</si>
  <si>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</si>
  <si>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</si>
  <si>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</si>
  <si>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</si>
  <si>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</si>
  <si>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</si>
  <si>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</si>
  <si>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</si>
  <si>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</si>
  <si>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</si>
  <si>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</si>
  <si>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</si>
  <si>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</si>
  <si>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</si>
  <si>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</si>
  <si>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</si>
  <si>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</si>
  <si>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</si>
  <si>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</si>
  <si>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AuMa = Aurajoen Maila  (1996)</t>
  </si>
  <si>
    <t>Nanna Iipponen</t>
  </si>
  <si>
    <t>5.</t>
  </si>
  <si>
    <t>ViPa</t>
  </si>
  <si>
    <t>play off</t>
  </si>
  <si>
    <t>11.</t>
  </si>
  <si>
    <t>AuMa</t>
  </si>
  <si>
    <t>superpesiskarsinta</t>
  </si>
  <si>
    <t>27.12.1977</t>
  </si>
  <si>
    <t>Turku-Pesis</t>
  </si>
  <si>
    <t>ykköspesis</t>
  </si>
  <si>
    <t>Turku-Pesis = Turku-Pesis (ent. Lännen Pallo)  (1949)</t>
  </si>
  <si>
    <t>ENSIMMÄISET</t>
  </si>
  <si>
    <t>Ottelu</t>
  </si>
  <si>
    <t>1.  ottelu</t>
  </si>
  <si>
    <t>Lyöty juoksu</t>
  </si>
  <si>
    <t>Tuotu juoksu</t>
  </si>
  <si>
    <t>Kunnari</t>
  </si>
  <si>
    <t>12.05. 1996  ViPa - Virkiä  2-0  (6-4, 4-3)</t>
  </si>
  <si>
    <t xml:space="preserve">  18 v   4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</si>
</sst>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1996</v>
      </c>
      <c r="C4" s="27" t="s">
        <v>38</v>
      </c>
      <c r="D4" s="29" t="s">
        <v>39</v>
      </c>
      <c r="E4" s="59">
        <v>10</v>
      </c>
      <c r="F4" s="27">
        <v>0</v>
      </c>
      <c r="G4" s="27">
        <v>0</v>
      </c>
      <c r="H4" s="27">
        <v>0</v>
      </c>
      <c r="I4" s="27">
        <v>5</v>
      </c>
      <c r="J4" s="27">
        <v>5</v>
      </c>
      <c r="K4" s="27">
        <v>0</v>
      </c>
      <c r="L4" s="27">
        <v>0</v>
      </c>
      <c r="M4" s="27">
        <v>0</v>
      </c>
      <c r="N4" s="30">
        <v>0.38500000000000001</v>
      </c>
      <c r="O4" s="37">
        <f>PRODUCT(I4/N4)</f>
        <v>12.987012987012987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40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1997</v>
      </c>
      <c r="C5" s="27" t="s">
        <v>41</v>
      </c>
      <c r="D5" s="29" t="s">
        <v>42</v>
      </c>
      <c r="E5" s="59">
        <v>23</v>
      </c>
      <c r="F5" s="27">
        <v>0</v>
      </c>
      <c r="G5" s="27">
        <v>0</v>
      </c>
      <c r="H5" s="27">
        <v>4</v>
      </c>
      <c r="I5" s="27">
        <v>25</v>
      </c>
      <c r="J5" s="27">
        <v>24</v>
      </c>
      <c r="K5" s="27">
        <v>1</v>
      </c>
      <c r="L5" s="27">
        <v>0</v>
      </c>
      <c r="M5" s="27">
        <f>PRODUCT(F5+G5)</f>
        <v>0</v>
      </c>
      <c r="N5" s="30">
        <v>0.36899999999999999</v>
      </c>
      <c r="O5" s="37">
        <f>PRODUCT(I5/N5)</f>
        <v>67.750677506775062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43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1998</v>
      </c>
      <c r="C6" s="61"/>
      <c r="D6" s="62" t="s">
        <v>45</v>
      </c>
      <c r="E6" s="61"/>
      <c r="F6" s="63" t="s">
        <v>46</v>
      </c>
      <c r="G6" s="64"/>
      <c r="H6" s="65"/>
      <c r="I6" s="61"/>
      <c r="J6" s="61"/>
      <c r="K6" s="61"/>
      <c r="L6" s="61"/>
      <c r="M6" s="61"/>
      <c r="N6" s="6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SUM(E4:E5)</f>
        <v>33</v>
      </c>
      <c r="F7" s="19">
        <f t="shared" si="0"/>
        <v>0</v>
      </c>
      <c r="G7" s="19">
        <f t="shared" si="0"/>
        <v>0</v>
      </c>
      <c r="H7" s="19">
        <f t="shared" si="0"/>
        <v>4</v>
      </c>
      <c r="I7" s="19">
        <f t="shared" si="0"/>
        <v>30</v>
      </c>
      <c r="J7" s="19">
        <f t="shared" si="0"/>
        <v>29</v>
      </c>
      <c r="K7" s="19">
        <f t="shared" si="0"/>
        <v>1</v>
      </c>
      <c r="L7" s="19">
        <f t="shared" si="0"/>
        <v>0</v>
      </c>
      <c r="M7" s="19">
        <f t="shared" si="0"/>
        <v>0</v>
      </c>
      <c r="N7" s="31">
        <f>PRODUCT(I7/O7)</f>
        <v>0.37157367044463818</v>
      </c>
      <c r="O7" s="32">
        <f t="shared" ref="O7:AE7" si="1">SUM(O4:O5)</f>
        <v>80.737690493788051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25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48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3"/>
      <c r="AC10" s="13"/>
      <c r="AD10" s="13"/>
      <c r="AE10" s="13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33</v>
      </c>
      <c r="F11" s="27">
        <f>PRODUCT(F7)</f>
        <v>0</v>
      </c>
      <c r="G11" s="27">
        <f>PRODUCT(G7)</f>
        <v>0</v>
      </c>
      <c r="H11" s="27">
        <f>PRODUCT(H7)</f>
        <v>4</v>
      </c>
      <c r="I11" s="27">
        <f>PRODUCT(I7)</f>
        <v>30</v>
      </c>
      <c r="J11" s="1"/>
      <c r="K11" s="43">
        <f>PRODUCT((F11+G11)/E11)</f>
        <v>0</v>
      </c>
      <c r="L11" s="43">
        <f>PRODUCT(H11/E11)</f>
        <v>0.12121212121212122</v>
      </c>
      <c r="M11" s="43">
        <f>PRODUCT(I11/E11)</f>
        <v>0.90909090909090906</v>
      </c>
      <c r="N11" s="30">
        <f>PRODUCT(N7)</f>
        <v>0.37157367044463818</v>
      </c>
      <c r="O11" s="25">
        <f>PRODUCT(O7)</f>
        <v>80.737690493788051</v>
      </c>
      <c r="P11" s="69" t="s">
        <v>49</v>
      </c>
      <c r="Q11" s="70"/>
      <c r="R11" s="70"/>
      <c r="S11" s="71" t="s">
        <v>54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50</v>
      </c>
      <c r="AE11" s="71"/>
      <c r="AF11" s="84" t="s">
        <v>55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3" t="s">
        <v>51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3" t="s">
        <v>52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33</v>
      </c>
      <c r="F14" s="19">
        <f>SUM(F11:F13)</f>
        <v>0</v>
      </c>
      <c r="G14" s="19">
        <f>SUM(G11:G13)</f>
        <v>0</v>
      </c>
      <c r="H14" s="19">
        <f>SUM(H11:H13)</f>
        <v>4</v>
      </c>
      <c r="I14" s="19">
        <f>SUM(I11:I13)</f>
        <v>30</v>
      </c>
      <c r="J14" s="1"/>
      <c r="K14" s="55">
        <f>PRODUCT((F14+G14)/E14)</f>
        <v>0</v>
      </c>
      <c r="L14" s="55">
        <f>PRODUCT(H14/E14)</f>
        <v>0.12121212121212122</v>
      </c>
      <c r="M14" s="55">
        <f>PRODUCT(I14/E14)</f>
        <v>0.90909090909090906</v>
      </c>
      <c r="N14" s="31">
        <f>PRODUCT(I14/O14)</f>
        <v>0.37157367044463818</v>
      </c>
      <c r="O14" s="25">
        <f>SUM(O11:O13)</f>
        <v>80.737690493788051</v>
      </c>
      <c r="P14" s="78" t="s">
        <v>53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/>
      <c r="AE14" s="80"/>
      <c r="AF14" s="8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8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34</v>
      </c>
      <c r="C16" s="1"/>
      <c r="D16" s="58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25"/>
      <c r="U16" s="25"/>
      <c r="V16" s="83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 t="s">
        <v>36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2019-01-23T11:41:52Z</dcterms:modified>
</cp:coreProperties>
</file>