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3" i="1" l="1"/>
  <c r="O10" i="1" l="1"/>
  <c r="AA14" i="1"/>
  <c r="Z14" i="1"/>
  <c r="O6" i="1"/>
  <c r="O11" i="1"/>
  <c r="O14" i="1" s="1"/>
  <c r="O8" i="1"/>
  <c r="AE14" i="1"/>
  <c r="AD14" i="1"/>
  <c r="AC14" i="1"/>
  <c r="AB14" i="1"/>
  <c r="Y14" i="1"/>
  <c r="I20" i="1" s="1"/>
  <c r="X14" i="1"/>
  <c r="H20" i="1" s="1"/>
  <c r="W14" i="1"/>
  <c r="G20" i="1" s="1"/>
  <c r="V14" i="1"/>
  <c r="F20" i="1" s="1"/>
  <c r="U14" i="1"/>
  <c r="E20" i="1" s="1"/>
  <c r="T14" i="1"/>
  <c r="I19" i="1" s="1"/>
  <c r="N19" i="1" s="1"/>
  <c r="S14" i="1"/>
  <c r="H19" i="1"/>
  <c r="R14" i="1"/>
  <c r="G19" i="1"/>
  <c r="Q14" i="1"/>
  <c r="F19" i="1"/>
  <c r="P14" i="1"/>
  <c r="E19" i="1" s="1"/>
  <c r="M14" i="1"/>
  <c r="L14" i="1"/>
  <c r="K14" i="1"/>
  <c r="J14" i="1"/>
  <c r="I14" i="1"/>
  <c r="I18" i="1"/>
  <c r="H14" i="1"/>
  <c r="H18" i="1"/>
  <c r="G14" i="1"/>
  <c r="G18" i="1"/>
  <c r="G21" i="1" s="1"/>
  <c r="F14" i="1"/>
  <c r="F18" i="1"/>
  <c r="E14" i="1"/>
  <c r="E18" i="1"/>
  <c r="H21" i="1" l="1"/>
  <c r="L21" i="1" s="1"/>
  <c r="K19" i="1"/>
  <c r="E21" i="1"/>
  <c r="L19" i="1"/>
  <c r="M19" i="1"/>
  <c r="N20" i="1"/>
  <c r="I21" i="1"/>
  <c r="M21" i="1" s="1"/>
  <c r="O18" i="1"/>
  <c r="O21" i="1" s="1"/>
  <c r="N14" i="1"/>
  <c r="N18" i="1" s="1"/>
  <c r="F21" i="1"/>
  <c r="M18" i="1"/>
  <c r="M20" i="1"/>
  <c r="L18" i="1"/>
  <c r="D15" i="1"/>
  <c r="K20" i="1"/>
  <c r="K21" i="1"/>
  <c r="L20" i="1"/>
  <c r="K18" i="1"/>
  <c r="N21" i="1" l="1"/>
</calcChain>
</file>

<file path=xl/sharedStrings.xml><?xml version="1.0" encoding="utf-8"?>
<sst xmlns="http://schemas.openxmlformats.org/spreadsheetml/2006/main" count="100" uniqueCount="73">
  <si>
    <t>Vuosi</t>
  </si>
  <si>
    <t>Seura</t>
  </si>
  <si>
    <t>Pesispörssi</t>
  </si>
  <si>
    <t>KL</t>
  </si>
  <si>
    <t>Fera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</si>
  <si>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</si>
  <si>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</si>
  <si>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</si>
  <si>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</si>
  <si>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</si>
  <si>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</si>
  <si>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</si>
  <si>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</si>
  <si>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 xml:space="preserve">  Huomautuksia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</si>
  <si>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</si>
  <si>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</si>
  <si>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</si>
  <si>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</si>
  <si>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</si>
  <si>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</si>
  <si>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</si>
  <si>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</si>
  <si>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</si>
  <si>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</si>
  <si>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Kerttu Höyden</t>
  </si>
  <si>
    <t>8.</t>
  </si>
  <si>
    <t>Ottelu</t>
  </si>
  <si>
    <t>1.  ottelu</t>
  </si>
  <si>
    <t>Lyöty juoksu</t>
  </si>
  <si>
    <t>Tuotu juoksu</t>
  </si>
  <si>
    <t>Kunnari</t>
  </si>
  <si>
    <t>08.07. 2009  Turku-Pesis - Fera  2-1  (3-2, 2-5, 0-0, 3-2)</t>
  </si>
  <si>
    <t xml:space="preserve">  16 v   8 kk   4 pv</t>
  </si>
  <si>
    <t>5.  ottelu</t>
  </si>
  <si>
    <t>29.06. 2010  Fera - Valo  2-0  (5-3, 4-1)</t>
  </si>
  <si>
    <t xml:space="preserve">  17 v   7 kk 25 pv</t>
  </si>
  <si>
    <t>KL-%</t>
  </si>
  <si>
    <t>11.  ottelu</t>
  </si>
  <si>
    <t>01.08. 2010  ViU - Fera  2-0  (2-1, 6-5)</t>
  </si>
  <si>
    <t xml:space="preserve">  17 v   8 kk 28 pv</t>
  </si>
  <si>
    <t>Fera  2</t>
  </si>
  <si>
    <t>ykköspesis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</si>
  <si>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</si>
  <si>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</si>
  <si>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</si>
  <si>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</si>
  <si>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</si>
  <si>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</si>
  <si>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</si>
  <si>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</si>
  <si>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</si>
  <si>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</si>
  <si>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</si>
  <si>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</si>
  <si>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4.11.1992   Rauma</t>
  </si>
  <si>
    <t>Seurat</t>
  </si>
  <si>
    <t>Fera = Fera, Rauma  (1958),  kasvattajaseura</t>
  </si>
  <si>
    <t>K - %</t>
  </si>
  <si>
    <t>play off</t>
  </si>
  <si>
    <t>Lukko</t>
  </si>
  <si>
    <t>Turku-Pesis</t>
  </si>
  <si>
    <t>Turku-Pesis = Turku-Pesis (ent. Lännen Pallo)  (1949)</t>
  </si>
  <si>
    <t>44.  ottelu</t>
  </si>
  <si>
    <t>28.06. 2013  Roihu - Turku-Pesis  0-2  (3-8, 1-2)</t>
  </si>
  <si>
    <t xml:space="preserve">  20 v   8 kk 24 pv</t>
  </si>
  <si>
    <t>Lukko = Fera, Rauma  (1958)</t>
  </si>
  <si>
    <t>alemmat pudotuspelit</t>
  </si>
  <si>
    <t>10.</t>
  </si>
  <si>
    <t>Pesäkarhut</t>
  </si>
  <si>
    <t>Pesäkarhut = Pesäkarhut, Pori  (1985)</t>
  </si>
  <si>
    <t>3.</t>
  </si>
  <si>
    <t>suomensarja</t>
  </si>
  <si>
    <t>Pesäkarhut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</si>
</sst>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4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2" xfId="0" applyFont="1" applyFill="1" applyBorder="1"/>
    <xf numFmtId="0" fontId="2" fillId="7" borderId="4" xfId="0" applyFont="1" applyFill="1" applyBorder="1"/>
    <xf numFmtId="0" fontId="2" fillId="7" borderId="3" xfId="0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right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zoomScale="97" zoomScaleNormal="97" workbookViewId="0"/>
  </sheetViews>
  <sheetFormatPr defaultRowHeight="15" customHeight="1" x14ac:dyDescent="0.25"/>
  <cols>
    <col min="1" max="1" width="0.5703125" style="10" customWidth="1"/>
    <col min="2" max="3" width="6.7109375" style="76" customWidth="1"/>
    <col min="4" max="4" width="14" style="77" customWidth="1"/>
    <col min="5" max="13" width="5.7109375" style="77" customWidth="1"/>
    <col min="14" max="14" width="8.5703125" style="77" customWidth="1"/>
    <col min="15" max="15" width="0.7109375" style="77" customWidth="1"/>
    <col min="16" max="22" width="5.7109375" style="77" customWidth="1"/>
    <col min="23" max="25" width="5.7109375" style="10" customWidth="1"/>
    <col min="26" max="27" width="6.28515625" style="10" customWidth="1"/>
    <col min="28" max="28" width="5.7109375" style="10" customWidth="1"/>
    <col min="29" max="29" width="2.85546875" style="10" customWidth="1"/>
    <col min="30" max="30" width="3" style="10" customWidth="1"/>
    <col min="31" max="31" width="2.7109375" style="10" customWidth="1"/>
    <col min="32" max="32" width="24.42578125" style="10" customWidth="1"/>
    <col min="33" max="33" width="26.85546875" style="10" customWidth="1"/>
    <col min="34" max="34" width="19.7109375" style="10" customWidth="1"/>
    <col min="35" max="16384" width="9.140625" style="10"/>
  </cols>
  <sheetData>
    <row r="1" spans="1:34" ht="15" customHeight="1" x14ac:dyDescent="0.25">
      <c r="A1" s="1"/>
      <c r="B1" s="2" t="s">
        <v>24</v>
      </c>
      <c r="C1" s="2"/>
      <c r="D1" s="3"/>
      <c r="E1" s="4" t="s">
        <v>54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</row>
    <row r="2" spans="1:34" ht="15" customHeight="1" x14ac:dyDescent="0.25">
      <c r="A2" s="1"/>
      <c r="B2" s="11" t="s">
        <v>10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1" t="s">
        <v>21</v>
      </c>
      <c r="Q2" s="15"/>
      <c r="R2" s="15"/>
      <c r="S2" s="15"/>
      <c r="T2" s="22"/>
      <c r="U2" s="23" t="s">
        <v>22</v>
      </c>
      <c r="V2" s="15"/>
      <c r="W2" s="15"/>
      <c r="X2" s="15"/>
      <c r="Y2" s="16"/>
      <c r="Z2" s="23" t="s">
        <v>47</v>
      </c>
      <c r="AA2" s="15"/>
      <c r="AB2" s="15"/>
      <c r="AC2" s="21"/>
      <c r="AD2" s="15"/>
      <c r="AE2" s="16"/>
      <c r="AF2" s="14" t="s">
        <v>13</v>
      </c>
      <c r="AG2" s="9"/>
      <c r="AH2" s="9"/>
    </row>
    <row r="3" spans="1:34" ht="15" customHeight="1" x14ac:dyDescent="0.25">
      <c r="A3" s="1"/>
      <c r="B3" s="19" t="s">
        <v>0</v>
      </c>
      <c r="C3" s="19" t="s">
        <v>14</v>
      </c>
      <c r="D3" s="14" t="s">
        <v>1</v>
      </c>
      <c r="E3" s="19" t="s">
        <v>5</v>
      </c>
      <c r="F3" s="19" t="s">
        <v>15</v>
      </c>
      <c r="G3" s="16" t="s">
        <v>16</v>
      </c>
      <c r="H3" s="19" t="s">
        <v>17</v>
      </c>
      <c r="I3" s="19" t="s">
        <v>3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36</v>
      </c>
      <c r="O3" s="24"/>
      <c r="P3" s="19" t="s">
        <v>5</v>
      </c>
      <c r="Q3" s="19" t="s">
        <v>15</v>
      </c>
      <c r="R3" s="16" t="s">
        <v>16</v>
      </c>
      <c r="S3" s="19" t="s">
        <v>17</v>
      </c>
      <c r="T3" s="19" t="s">
        <v>3</v>
      </c>
      <c r="U3" s="19" t="s">
        <v>5</v>
      </c>
      <c r="V3" s="19" t="s">
        <v>15</v>
      </c>
      <c r="W3" s="16" t="s">
        <v>16</v>
      </c>
      <c r="X3" s="19" t="s">
        <v>17</v>
      </c>
      <c r="Y3" s="19" t="s">
        <v>3</v>
      </c>
      <c r="Z3" s="19" t="s">
        <v>48</v>
      </c>
      <c r="AA3" s="19" t="s">
        <v>49</v>
      </c>
      <c r="AB3" s="16" t="s">
        <v>50</v>
      </c>
      <c r="AC3" s="16" t="s">
        <v>51</v>
      </c>
      <c r="AD3" s="18" t="s">
        <v>52</v>
      </c>
      <c r="AE3" s="19" t="s">
        <v>53</v>
      </c>
      <c r="AF3" s="25"/>
      <c r="AG3" s="9"/>
      <c r="AH3" s="9"/>
    </row>
    <row r="4" spans="1:34" ht="15" customHeight="1" x14ac:dyDescent="0.25">
      <c r="A4" s="1"/>
      <c r="B4" s="32">
        <v>2008</v>
      </c>
      <c r="C4" s="32"/>
      <c r="D4" s="33" t="s">
        <v>40</v>
      </c>
      <c r="E4" s="32"/>
      <c r="F4" s="34" t="s">
        <v>41</v>
      </c>
      <c r="G4" s="79"/>
      <c r="H4" s="78"/>
      <c r="I4" s="32"/>
      <c r="J4" s="32"/>
      <c r="K4" s="32"/>
      <c r="L4" s="32"/>
      <c r="M4" s="32"/>
      <c r="N4" s="35"/>
      <c r="O4" s="24"/>
      <c r="P4" s="26"/>
      <c r="Q4" s="26"/>
      <c r="R4" s="26"/>
      <c r="S4" s="26"/>
      <c r="T4" s="26"/>
      <c r="U4" s="64"/>
      <c r="V4" s="64"/>
      <c r="W4" s="64"/>
      <c r="X4" s="84"/>
      <c r="Y4" s="64"/>
      <c r="Z4" s="26"/>
      <c r="AA4" s="26"/>
      <c r="AB4" s="31"/>
      <c r="AC4" s="29"/>
      <c r="AD4" s="11"/>
      <c r="AE4" s="31"/>
      <c r="AF4" s="14"/>
      <c r="AG4" s="9"/>
      <c r="AH4" s="9"/>
    </row>
    <row r="5" spans="1:34" ht="15" customHeight="1" x14ac:dyDescent="0.25">
      <c r="A5" s="1"/>
      <c r="B5" s="32">
        <v>2009</v>
      </c>
      <c r="C5" s="32"/>
      <c r="D5" s="33" t="s">
        <v>40</v>
      </c>
      <c r="E5" s="32"/>
      <c r="F5" s="34" t="s">
        <v>41</v>
      </c>
      <c r="G5" s="79"/>
      <c r="H5" s="78"/>
      <c r="I5" s="32"/>
      <c r="J5" s="32"/>
      <c r="K5" s="32"/>
      <c r="L5" s="32"/>
      <c r="M5" s="32"/>
      <c r="N5" s="35"/>
      <c r="O5" s="24"/>
      <c r="P5" s="26"/>
      <c r="Q5" s="26"/>
      <c r="R5" s="26"/>
      <c r="S5" s="26"/>
      <c r="T5" s="26"/>
      <c r="U5" s="64"/>
      <c r="V5" s="64"/>
      <c r="W5" s="64"/>
      <c r="X5" s="84"/>
      <c r="Y5" s="64"/>
      <c r="Z5" s="26"/>
      <c r="AA5" s="26"/>
      <c r="AB5" s="31"/>
      <c r="AC5" s="29"/>
      <c r="AD5" s="11"/>
      <c r="AE5" s="31"/>
      <c r="AF5" s="14"/>
      <c r="AG5" s="9"/>
      <c r="AH5" s="9"/>
    </row>
    <row r="6" spans="1:34" ht="15" customHeight="1" x14ac:dyDescent="0.2">
      <c r="A6" s="1"/>
      <c r="B6" s="26">
        <v>2009</v>
      </c>
      <c r="C6" s="26" t="s">
        <v>25</v>
      </c>
      <c r="D6" s="27" t="s">
        <v>4</v>
      </c>
      <c r="E6" s="26">
        <v>2</v>
      </c>
      <c r="F6" s="26">
        <v>0</v>
      </c>
      <c r="G6" s="26">
        <v>0</v>
      </c>
      <c r="H6" s="26">
        <v>0</v>
      </c>
      <c r="I6" s="26">
        <v>1</v>
      </c>
      <c r="J6" s="26">
        <v>1</v>
      </c>
      <c r="K6" s="26">
        <v>0</v>
      </c>
      <c r="L6" s="26">
        <v>0</v>
      </c>
      <c r="M6" s="26">
        <v>0</v>
      </c>
      <c r="N6" s="28">
        <v>0.16669999999999999</v>
      </c>
      <c r="O6" s="80">
        <f>PRODUCT(I6/N6)</f>
        <v>5.9988002399520104</v>
      </c>
      <c r="P6" s="26"/>
      <c r="Q6" s="26"/>
      <c r="R6" s="29"/>
      <c r="S6" s="26"/>
      <c r="T6" s="26"/>
      <c r="U6" s="64"/>
      <c r="V6" s="64"/>
      <c r="W6" s="64"/>
      <c r="X6" s="84"/>
      <c r="Y6" s="64"/>
      <c r="Z6" s="26"/>
      <c r="AA6" s="26"/>
      <c r="AB6" s="31"/>
      <c r="AC6" s="29"/>
      <c r="AD6" s="11"/>
      <c r="AE6" s="31"/>
      <c r="AF6" s="14"/>
      <c r="AG6" s="9"/>
      <c r="AH6" s="9"/>
    </row>
    <row r="7" spans="1:34" ht="15" customHeight="1" x14ac:dyDescent="0.2">
      <c r="A7" s="1"/>
      <c r="B7" s="32">
        <v>2010</v>
      </c>
      <c r="C7" s="32"/>
      <c r="D7" s="33" t="s">
        <v>40</v>
      </c>
      <c r="E7" s="32"/>
      <c r="F7" s="34" t="s">
        <v>41</v>
      </c>
      <c r="G7" s="79"/>
      <c r="H7" s="78"/>
      <c r="I7" s="32"/>
      <c r="J7" s="32"/>
      <c r="K7" s="32"/>
      <c r="L7" s="32"/>
      <c r="M7" s="32"/>
      <c r="N7" s="35"/>
      <c r="O7" s="80">
        <v>0</v>
      </c>
      <c r="P7" s="26"/>
      <c r="Q7" s="26"/>
      <c r="R7" s="26"/>
      <c r="S7" s="26"/>
      <c r="T7" s="26"/>
      <c r="U7" s="64"/>
      <c r="V7" s="64"/>
      <c r="W7" s="64"/>
      <c r="X7" s="84"/>
      <c r="Y7" s="64"/>
      <c r="Z7" s="26"/>
      <c r="AA7" s="26"/>
      <c r="AB7" s="31"/>
      <c r="AC7" s="29"/>
      <c r="AD7" s="11"/>
      <c r="AE7" s="31"/>
      <c r="AF7" s="14"/>
      <c r="AG7" s="9"/>
      <c r="AH7" s="9"/>
    </row>
    <row r="8" spans="1:34" ht="15" customHeight="1" x14ac:dyDescent="0.2">
      <c r="A8" s="1"/>
      <c r="B8" s="26">
        <v>2010</v>
      </c>
      <c r="C8" s="26" t="s">
        <v>42</v>
      </c>
      <c r="D8" s="27" t="s">
        <v>4</v>
      </c>
      <c r="E8" s="26">
        <v>12</v>
      </c>
      <c r="F8" s="26">
        <v>0</v>
      </c>
      <c r="G8" s="26">
        <v>1</v>
      </c>
      <c r="H8" s="26">
        <v>3</v>
      </c>
      <c r="I8" s="26">
        <v>19</v>
      </c>
      <c r="J8" s="26">
        <v>17</v>
      </c>
      <c r="K8" s="26">
        <v>1</v>
      </c>
      <c r="L8" s="26">
        <v>0</v>
      </c>
      <c r="M8" s="26">
        <v>1</v>
      </c>
      <c r="N8" s="28">
        <v>0.3584</v>
      </c>
      <c r="O8" s="80">
        <f>PRODUCT(I8/N8)</f>
        <v>53.013392857142861</v>
      </c>
      <c r="P8" s="26">
        <v>3</v>
      </c>
      <c r="Q8" s="26">
        <v>0</v>
      </c>
      <c r="R8" s="29">
        <v>0</v>
      </c>
      <c r="S8" s="26">
        <v>1</v>
      </c>
      <c r="T8" s="26">
        <v>5</v>
      </c>
      <c r="U8" s="64"/>
      <c r="V8" s="64"/>
      <c r="W8" s="64"/>
      <c r="X8" s="84"/>
      <c r="Y8" s="64"/>
      <c r="Z8" s="26"/>
      <c r="AA8" s="26"/>
      <c r="AB8" s="31"/>
      <c r="AC8" s="29"/>
      <c r="AD8" s="11"/>
      <c r="AE8" s="31"/>
      <c r="AF8" s="14" t="s">
        <v>58</v>
      </c>
      <c r="AG8" s="9"/>
      <c r="AH8" s="9"/>
    </row>
    <row r="9" spans="1:34" ht="15" customHeight="1" x14ac:dyDescent="0.2">
      <c r="A9" s="1"/>
      <c r="B9" s="32">
        <v>2011</v>
      </c>
      <c r="C9" s="32"/>
      <c r="D9" s="33" t="s">
        <v>40</v>
      </c>
      <c r="E9" s="32"/>
      <c r="F9" s="34" t="s">
        <v>41</v>
      </c>
      <c r="G9" s="79"/>
      <c r="H9" s="78"/>
      <c r="I9" s="32"/>
      <c r="J9" s="32"/>
      <c r="K9" s="32"/>
      <c r="L9" s="32"/>
      <c r="M9" s="32"/>
      <c r="N9" s="35"/>
      <c r="O9" s="80">
        <v>0</v>
      </c>
      <c r="P9" s="26"/>
      <c r="Q9" s="26"/>
      <c r="R9" s="26"/>
      <c r="S9" s="26"/>
      <c r="T9" s="26"/>
      <c r="U9" s="64"/>
      <c r="V9" s="64"/>
      <c r="W9" s="64"/>
      <c r="X9" s="84"/>
      <c r="Y9" s="64"/>
      <c r="Z9" s="26"/>
      <c r="AA9" s="26"/>
      <c r="AB9" s="31"/>
      <c r="AC9" s="29"/>
      <c r="AD9" s="11"/>
      <c r="AE9" s="31"/>
      <c r="AF9" s="14"/>
      <c r="AG9" s="9"/>
      <c r="AH9" s="9"/>
    </row>
    <row r="10" spans="1:34" ht="15" customHeight="1" x14ac:dyDescent="0.2">
      <c r="A10" s="1"/>
      <c r="B10" s="26">
        <v>2012</v>
      </c>
      <c r="C10" s="26" t="s">
        <v>42</v>
      </c>
      <c r="D10" s="27" t="s">
        <v>59</v>
      </c>
      <c r="E10" s="26">
        <v>22</v>
      </c>
      <c r="F10" s="26">
        <v>0</v>
      </c>
      <c r="G10" s="26">
        <v>1</v>
      </c>
      <c r="H10" s="26">
        <v>13</v>
      </c>
      <c r="I10" s="26">
        <v>45</v>
      </c>
      <c r="J10" s="26">
        <v>44</v>
      </c>
      <c r="K10" s="26">
        <v>0</v>
      </c>
      <c r="L10" s="26">
        <v>0</v>
      </c>
      <c r="M10" s="26">
        <v>1</v>
      </c>
      <c r="N10" s="28">
        <v>0.50600000000000001</v>
      </c>
      <c r="O10" s="80">
        <f>PRODUCT(I10/N10)</f>
        <v>88.932806324110672</v>
      </c>
      <c r="P10" s="26">
        <v>5</v>
      </c>
      <c r="Q10" s="26">
        <v>0</v>
      </c>
      <c r="R10" s="29">
        <v>0</v>
      </c>
      <c r="S10" s="26">
        <v>1</v>
      </c>
      <c r="T10" s="26">
        <v>8</v>
      </c>
      <c r="U10" s="64"/>
      <c r="V10" s="64"/>
      <c r="W10" s="64"/>
      <c r="X10" s="84"/>
      <c r="Y10" s="64"/>
      <c r="Z10" s="26"/>
      <c r="AA10" s="26"/>
      <c r="AB10" s="31"/>
      <c r="AC10" s="29"/>
      <c r="AD10" s="11"/>
      <c r="AE10" s="31"/>
      <c r="AF10" s="14" t="s">
        <v>58</v>
      </c>
      <c r="AG10" s="9"/>
      <c r="AH10" s="9"/>
    </row>
    <row r="11" spans="1:34" ht="15" customHeight="1" x14ac:dyDescent="0.2">
      <c r="A11" s="1"/>
      <c r="B11" s="26">
        <v>2013</v>
      </c>
      <c r="C11" s="26" t="s">
        <v>67</v>
      </c>
      <c r="D11" s="27" t="s">
        <v>60</v>
      </c>
      <c r="E11" s="26">
        <v>24</v>
      </c>
      <c r="F11" s="26">
        <v>1</v>
      </c>
      <c r="G11" s="26">
        <v>2</v>
      </c>
      <c r="H11" s="26">
        <v>7</v>
      </c>
      <c r="I11" s="26">
        <v>69</v>
      </c>
      <c r="J11" s="26">
        <v>56</v>
      </c>
      <c r="K11" s="26">
        <v>8</v>
      </c>
      <c r="L11" s="26">
        <v>2</v>
      </c>
      <c r="M11" s="26">
        <v>3</v>
      </c>
      <c r="N11" s="28">
        <v>0.39400000000000002</v>
      </c>
      <c r="O11" s="80">
        <f>PRODUCT(I11/N11)</f>
        <v>175.12690355329948</v>
      </c>
      <c r="P11" s="26"/>
      <c r="Q11" s="26"/>
      <c r="R11" s="29"/>
      <c r="S11" s="26"/>
      <c r="T11" s="26"/>
      <c r="U11" s="64">
        <v>4</v>
      </c>
      <c r="V11" s="64">
        <v>0</v>
      </c>
      <c r="W11" s="64">
        <v>0</v>
      </c>
      <c r="X11" s="84">
        <v>2</v>
      </c>
      <c r="Y11" s="64">
        <v>9</v>
      </c>
      <c r="Z11" s="26"/>
      <c r="AA11" s="26"/>
      <c r="AB11" s="31"/>
      <c r="AC11" s="29"/>
      <c r="AD11" s="11"/>
      <c r="AE11" s="31"/>
      <c r="AF11" s="83" t="s">
        <v>66</v>
      </c>
      <c r="AG11" s="9"/>
      <c r="AH11" s="9"/>
    </row>
    <row r="12" spans="1:34" ht="15" customHeight="1" x14ac:dyDescent="0.2">
      <c r="A12" s="1"/>
      <c r="B12" s="85">
        <v>2014</v>
      </c>
      <c r="C12" s="85"/>
      <c r="D12" s="86" t="s">
        <v>72</v>
      </c>
      <c r="E12" s="85"/>
      <c r="F12" s="88" t="s">
        <v>71</v>
      </c>
      <c r="G12" s="85"/>
      <c r="H12" s="85"/>
      <c r="I12" s="85"/>
      <c r="J12" s="85"/>
      <c r="K12" s="85"/>
      <c r="L12" s="85"/>
      <c r="M12" s="85"/>
      <c r="N12" s="87"/>
      <c r="O12" s="80"/>
      <c r="P12" s="26"/>
      <c r="Q12" s="26"/>
      <c r="R12" s="29"/>
      <c r="S12" s="26"/>
      <c r="T12" s="26"/>
      <c r="U12" s="64"/>
      <c r="V12" s="64"/>
      <c r="W12" s="64"/>
      <c r="X12" s="84"/>
      <c r="Y12" s="64"/>
      <c r="Z12" s="26"/>
      <c r="AA12" s="26"/>
      <c r="AB12" s="31"/>
      <c r="AC12" s="29"/>
      <c r="AD12" s="11"/>
      <c r="AE12" s="31"/>
      <c r="AF12" s="83"/>
      <c r="AG12" s="9"/>
      <c r="AH12" s="9"/>
    </row>
    <row r="13" spans="1:34" ht="15" customHeight="1" x14ac:dyDescent="0.2">
      <c r="A13" s="1"/>
      <c r="B13" s="26">
        <v>2014</v>
      </c>
      <c r="C13" s="26" t="s">
        <v>70</v>
      </c>
      <c r="D13" s="27" t="s">
        <v>68</v>
      </c>
      <c r="E13" s="26">
        <v>14</v>
      </c>
      <c r="F13" s="26">
        <v>2</v>
      </c>
      <c r="G13" s="26">
        <v>0</v>
      </c>
      <c r="H13" s="26">
        <v>7</v>
      </c>
      <c r="I13" s="26">
        <v>39</v>
      </c>
      <c r="J13" s="26">
        <v>32</v>
      </c>
      <c r="K13" s="26">
        <v>3</v>
      </c>
      <c r="L13" s="26">
        <v>2</v>
      </c>
      <c r="M13" s="26">
        <v>2</v>
      </c>
      <c r="N13" s="28">
        <v>0.51300000000000001</v>
      </c>
      <c r="O13" s="80">
        <f>PRODUCT(I13/N13)</f>
        <v>76.023391812865498</v>
      </c>
      <c r="P13" s="26">
        <v>9</v>
      </c>
      <c r="Q13" s="26">
        <v>0</v>
      </c>
      <c r="R13" s="26">
        <v>0</v>
      </c>
      <c r="S13" s="26">
        <v>2</v>
      </c>
      <c r="T13" s="26">
        <v>9</v>
      </c>
      <c r="U13" s="64"/>
      <c r="V13" s="64"/>
      <c r="W13" s="64"/>
      <c r="X13" s="84"/>
      <c r="Y13" s="64"/>
      <c r="Z13" s="26"/>
      <c r="AA13" s="26"/>
      <c r="AB13" s="31"/>
      <c r="AC13" s="29"/>
      <c r="AD13" s="11"/>
      <c r="AE13" s="26">
        <v>1</v>
      </c>
      <c r="AF13" s="14" t="s">
        <v>58</v>
      </c>
      <c r="AG13" s="9"/>
      <c r="AH13" s="9"/>
    </row>
    <row r="14" spans="1:34" ht="15" customHeight="1" x14ac:dyDescent="0.2">
      <c r="A14" s="1"/>
      <c r="B14" s="17" t="s">
        <v>18</v>
      </c>
      <c r="C14" s="15"/>
      <c r="D14" s="16"/>
      <c r="E14" s="19">
        <f t="shared" ref="E14:M14" si="0">SUM(E6:E13)</f>
        <v>74</v>
      </c>
      <c r="F14" s="19">
        <f t="shared" si="0"/>
        <v>3</v>
      </c>
      <c r="G14" s="19">
        <f t="shared" si="0"/>
        <v>4</v>
      </c>
      <c r="H14" s="19">
        <f t="shared" si="0"/>
        <v>30</v>
      </c>
      <c r="I14" s="19">
        <f t="shared" si="0"/>
        <v>173</v>
      </c>
      <c r="J14" s="19">
        <f t="shared" si="0"/>
        <v>150</v>
      </c>
      <c r="K14" s="19">
        <f t="shared" si="0"/>
        <v>12</v>
      </c>
      <c r="L14" s="19">
        <f t="shared" si="0"/>
        <v>4</v>
      </c>
      <c r="M14" s="19">
        <f t="shared" si="0"/>
        <v>7</v>
      </c>
      <c r="N14" s="36">
        <f>PRODUCT(I14/O14)</f>
        <v>0.44009550428369776</v>
      </c>
      <c r="O14" s="81">
        <f>SUM(O7:O13)</f>
        <v>393.0964945474185</v>
      </c>
      <c r="P14" s="18">
        <f t="shared" ref="P14:AE14" si="1">SUM(P6:P13)</f>
        <v>17</v>
      </c>
      <c r="Q14" s="18">
        <f t="shared" si="1"/>
        <v>0</v>
      </c>
      <c r="R14" s="18">
        <f t="shared" si="1"/>
        <v>0</v>
      </c>
      <c r="S14" s="18">
        <f t="shared" si="1"/>
        <v>4</v>
      </c>
      <c r="T14" s="18">
        <f t="shared" si="1"/>
        <v>22</v>
      </c>
      <c r="U14" s="18">
        <f t="shared" si="1"/>
        <v>4</v>
      </c>
      <c r="V14" s="18">
        <f t="shared" si="1"/>
        <v>0</v>
      </c>
      <c r="W14" s="18">
        <f t="shared" si="1"/>
        <v>0</v>
      </c>
      <c r="X14" s="18">
        <f t="shared" si="1"/>
        <v>2</v>
      </c>
      <c r="Y14" s="19">
        <f t="shared" si="1"/>
        <v>9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1</v>
      </c>
      <c r="AF14" s="14"/>
      <c r="AG14" s="9"/>
      <c r="AH14" s="9"/>
    </row>
    <row r="15" spans="1:34" ht="15" customHeight="1" x14ac:dyDescent="0.2">
      <c r="A15" s="1"/>
      <c r="B15" s="27" t="s">
        <v>2</v>
      </c>
      <c r="C15" s="30"/>
      <c r="D15" s="37">
        <f>SUM(F14:H14)+((I14-F14-G14)/3)+(E14/3)+(AB14*25)+(AC14*25)+(AD14*10)+(AE14*25)+(AF14*20)+(AG14*15)</f>
        <v>142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9"/>
      <c r="AH15" s="9"/>
    </row>
    <row r="16" spans="1:34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4"/>
      <c r="P16" s="1"/>
      <c r="Q16" s="4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9"/>
      <c r="AH16" s="9"/>
    </row>
    <row r="17" spans="1:34" ht="15" customHeight="1" x14ac:dyDescent="0.25">
      <c r="A17" s="1"/>
      <c r="B17" s="23" t="s">
        <v>19</v>
      </c>
      <c r="C17" s="41"/>
      <c r="D17" s="41"/>
      <c r="E17" s="19" t="s">
        <v>5</v>
      </c>
      <c r="F17" s="19" t="s">
        <v>15</v>
      </c>
      <c r="G17" s="16" t="s">
        <v>16</v>
      </c>
      <c r="H17" s="19" t="s">
        <v>17</v>
      </c>
      <c r="I17" s="19" t="s">
        <v>3</v>
      </c>
      <c r="J17" s="1"/>
      <c r="K17" s="19" t="s">
        <v>43</v>
      </c>
      <c r="L17" s="19" t="s">
        <v>44</v>
      </c>
      <c r="M17" s="19" t="s">
        <v>45</v>
      </c>
      <c r="N17" s="36" t="s">
        <v>57</v>
      </c>
      <c r="O17" s="42"/>
      <c r="P17" s="43" t="s">
        <v>46</v>
      </c>
      <c r="Q17" s="13"/>
      <c r="R17" s="13"/>
      <c r="S17" s="13"/>
      <c r="T17" s="44"/>
      <c r="U17" s="44"/>
      <c r="V17" s="44"/>
      <c r="W17" s="44"/>
      <c r="X17" s="44"/>
      <c r="Y17" s="13"/>
      <c r="Z17" s="13"/>
      <c r="AA17" s="13"/>
      <c r="AB17" s="13"/>
      <c r="AC17" s="13"/>
      <c r="AD17" s="13"/>
      <c r="AE17" s="13"/>
      <c r="AF17" s="13"/>
      <c r="AG17" s="9"/>
      <c r="AH17" s="9"/>
    </row>
    <row r="18" spans="1:34" ht="15" customHeight="1" x14ac:dyDescent="0.2">
      <c r="A18" s="1"/>
      <c r="B18" s="43" t="s">
        <v>20</v>
      </c>
      <c r="C18" s="13"/>
      <c r="D18" s="45"/>
      <c r="E18" s="26">
        <f>PRODUCT(E14)</f>
        <v>74</v>
      </c>
      <c r="F18" s="26">
        <f>PRODUCT(F14)</f>
        <v>3</v>
      </c>
      <c r="G18" s="26">
        <f>PRODUCT(G14)</f>
        <v>4</v>
      </c>
      <c r="H18" s="26">
        <f>PRODUCT(H14)</f>
        <v>30</v>
      </c>
      <c r="I18" s="26">
        <f>PRODUCT(I14)</f>
        <v>173</v>
      </c>
      <c r="J18" s="1"/>
      <c r="K18" s="46">
        <f>PRODUCT((F18+G18)/E18)</f>
        <v>9.45945945945946E-2</v>
      </c>
      <c r="L18" s="46">
        <f>PRODUCT(H18/E18)</f>
        <v>0.40540540540540543</v>
      </c>
      <c r="M18" s="46">
        <f>PRODUCT(I18/E18)</f>
        <v>2.3378378378378377</v>
      </c>
      <c r="N18" s="47">
        <f>PRODUCT(N14)</f>
        <v>0.44009550428369776</v>
      </c>
      <c r="O18" s="42">
        <f>PRODUCT(O14)</f>
        <v>393.0964945474185</v>
      </c>
      <c r="P18" s="48" t="s">
        <v>26</v>
      </c>
      <c r="Q18" s="49"/>
      <c r="R18" s="49"/>
      <c r="S18" s="50" t="s">
        <v>31</v>
      </c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1" t="s">
        <v>27</v>
      </c>
      <c r="AE18" s="51"/>
      <c r="AF18" s="52" t="s">
        <v>32</v>
      </c>
      <c r="AG18" s="9"/>
      <c r="AH18" s="9"/>
    </row>
    <row r="19" spans="1:34" ht="15" customHeight="1" x14ac:dyDescent="0.2">
      <c r="A19" s="1"/>
      <c r="B19" s="53" t="s">
        <v>21</v>
      </c>
      <c r="C19" s="54"/>
      <c r="D19" s="55"/>
      <c r="E19" s="26">
        <f>SUM(P14)</f>
        <v>17</v>
      </c>
      <c r="F19" s="26">
        <f>SUM(Q14)</f>
        <v>0</v>
      </c>
      <c r="G19" s="26">
        <f>SUM(R14)</f>
        <v>0</v>
      </c>
      <c r="H19" s="26">
        <f>SUM(S14)</f>
        <v>4</v>
      </c>
      <c r="I19" s="26">
        <f>SUM(T14)</f>
        <v>22</v>
      </c>
      <c r="J19" s="1"/>
      <c r="K19" s="46">
        <f>PRODUCT((F19+G19)/E19)</f>
        <v>0</v>
      </c>
      <c r="L19" s="46">
        <f>PRODUCT(H19/E19)</f>
        <v>0.23529411764705882</v>
      </c>
      <c r="M19" s="46">
        <f>PRODUCT(I19/E19)</f>
        <v>1.2941176470588236</v>
      </c>
      <c r="N19" s="28">
        <f>PRODUCT(I19/O19)</f>
        <v>0.27160493827160492</v>
      </c>
      <c r="O19" s="42">
        <v>81</v>
      </c>
      <c r="P19" s="56" t="s">
        <v>28</v>
      </c>
      <c r="Q19" s="57"/>
      <c r="R19" s="57"/>
      <c r="S19" s="58" t="s">
        <v>38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9" t="s">
        <v>37</v>
      </c>
      <c r="AE19" s="59"/>
      <c r="AF19" s="60" t="s">
        <v>39</v>
      </c>
      <c r="AG19" s="9"/>
      <c r="AH19" s="9"/>
    </row>
    <row r="20" spans="1:34" ht="15" customHeight="1" x14ac:dyDescent="0.2">
      <c r="A20" s="1"/>
      <c r="B20" s="61" t="s">
        <v>22</v>
      </c>
      <c r="C20" s="62"/>
      <c r="D20" s="63"/>
      <c r="E20" s="64">
        <f>PRODUCT(U14)</f>
        <v>4</v>
      </c>
      <c r="F20" s="64">
        <f>PRODUCT(V14)</f>
        <v>0</v>
      </c>
      <c r="G20" s="64">
        <f>PRODUCT(W14)</f>
        <v>0</v>
      </c>
      <c r="H20" s="64">
        <f>PRODUCT(X14)</f>
        <v>2</v>
      </c>
      <c r="I20" s="64">
        <f>PRODUCT(Y14)</f>
        <v>9</v>
      </c>
      <c r="J20" s="1"/>
      <c r="K20" s="65">
        <f>PRODUCT((F20+G20)/E20)</f>
        <v>0</v>
      </c>
      <c r="L20" s="65">
        <f>PRODUCT(H20/E20)</f>
        <v>0.5</v>
      </c>
      <c r="M20" s="65">
        <f>PRODUCT(I20/E20)</f>
        <v>2.25</v>
      </c>
      <c r="N20" s="66">
        <f>PRODUCT(I20/O20)</f>
        <v>0.31034482758620691</v>
      </c>
      <c r="O20" s="42">
        <v>29</v>
      </c>
      <c r="P20" s="56" t="s">
        <v>29</v>
      </c>
      <c r="Q20" s="57"/>
      <c r="R20" s="57"/>
      <c r="S20" s="58" t="s">
        <v>34</v>
      </c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9" t="s">
        <v>33</v>
      </c>
      <c r="AE20" s="59"/>
      <c r="AF20" s="60" t="s">
        <v>35</v>
      </c>
      <c r="AG20" s="9"/>
      <c r="AH20" s="9"/>
    </row>
    <row r="21" spans="1:34" ht="15" customHeight="1" x14ac:dyDescent="0.2">
      <c r="A21" s="1"/>
      <c r="B21" s="67" t="s">
        <v>23</v>
      </c>
      <c r="C21" s="68"/>
      <c r="D21" s="69"/>
      <c r="E21" s="19">
        <f>SUM(E18:E20)</f>
        <v>95</v>
      </c>
      <c r="F21" s="19">
        <f>SUM(F18:F20)</f>
        <v>3</v>
      </c>
      <c r="G21" s="19">
        <f>SUM(G18:G20)</f>
        <v>4</v>
      </c>
      <c r="H21" s="19">
        <f>SUM(H18:H20)</f>
        <v>36</v>
      </c>
      <c r="I21" s="19">
        <f>SUM(I18:I20)</f>
        <v>204</v>
      </c>
      <c r="J21" s="1"/>
      <c r="K21" s="70">
        <f>PRODUCT((F21+G21)/E21)</f>
        <v>7.3684210526315783E-2</v>
      </c>
      <c r="L21" s="70">
        <f>PRODUCT(H21/E21)</f>
        <v>0.37894736842105264</v>
      </c>
      <c r="M21" s="70">
        <f>PRODUCT(I21/E21)</f>
        <v>2.1473684210526316</v>
      </c>
      <c r="N21" s="36">
        <f>PRODUCT(I21/O21)</f>
        <v>0.40548881220791794</v>
      </c>
      <c r="O21" s="42">
        <f>SUM(O18:O20)</f>
        <v>503.0964945474185</v>
      </c>
      <c r="P21" s="71" t="s">
        <v>30</v>
      </c>
      <c r="Q21" s="72"/>
      <c r="R21" s="72"/>
      <c r="S21" s="73" t="s">
        <v>63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82" t="s">
        <v>62</v>
      </c>
      <c r="AE21" s="82"/>
      <c r="AF21" s="74" t="s">
        <v>64</v>
      </c>
      <c r="AG21" s="9"/>
      <c r="AH21" s="9"/>
    </row>
    <row r="22" spans="1:34" ht="15" customHeight="1" x14ac:dyDescent="0.2">
      <c r="A22" s="1"/>
      <c r="B22" s="1"/>
      <c r="C22" s="40"/>
      <c r="D22" s="1"/>
      <c r="E22" s="1"/>
      <c r="F22" s="42"/>
      <c r="G22" s="42"/>
      <c r="H22" s="42"/>
      <c r="I22" s="1"/>
      <c r="J22" s="1"/>
      <c r="K22" s="1"/>
      <c r="L22" s="1"/>
      <c r="M22" s="1"/>
      <c r="N22" s="1"/>
      <c r="O22" s="75"/>
      <c r="P22" s="1"/>
      <c r="Q22" s="40"/>
      <c r="R22" s="1"/>
      <c r="S22" s="1"/>
      <c r="T22" s="42"/>
      <c r="U22" s="42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9"/>
      <c r="AG22" s="9"/>
      <c r="AH22" s="9"/>
    </row>
    <row r="23" spans="1:34" ht="15" customHeight="1" x14ac:dyDescent="0.2">
      <c r="A23" s="1"/>
      <c r="B23" s="1" t="s">
        <v>55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75"/>
      <c r="P23" s="1"/>
      <c r="Q23" s="40"/>
      <c r="R23" s="1"/>
      <c r="S23" s="1"/>
      <c r="T23" s="42"/>
      <c r="U23" s="42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9"/>
      <c r="AG23" s="9"/>
      <c r="AH23" s="9"/>
    </row>
    <row r="24" spans="1:34" ht="15" customHeight="1" x14ac:dyDescent="0.2">
      <c r="A24" s="1"/>
      <c r="B24" s="1"/>
      <c r="C24" s="40"/>
      <c r="D24" s="1" t="s">
        <v>65</v>
      </c>
      <c r="E24" s="1"/>
      <c r="F24" s="42"/>
      <c r="G24" s="42"/>
      <c r="H24" s="42"/>
      <c r="I24" s="1"/>
      <c r="J24" s="1"/>
      <c r="K24" s="1"/>
      <c r="L24" s="1"/>
      <c r="M24" s="1"/>
      <c r="N24" s="1"/>
      <c r="O24" s="75"/>
      <c r="P24" s="1"/>
      <c r="Q24" s="40"/>
      <c r="R24" s="1"/>
      <c r="S24" s="1"/>
      <c r="T24" s="42"/>
      <c r="U24" s="42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9"/>
      <c r="AG24" s="9"/>
      <c r="AH24" s="9"/>
    </row>
    <row r="25" spans="1:34" ht="15" customHeight="1" x14ac:dyDescent="0.2">
      <c r="A25" s="1"/>
      <c r="B25" s="1"/>
      <c r="C25" s="40"/>
      <c r="D25" s="1" t="s">
        <v>61</v>
      </c>
      <c r="E25" s="1"/>
      <c r="F25" s="42"/>
      <c r="G25" s="42"/>
      <c r="H25" s="42"/>
      <c r="I25" s="1"/>
      <c r="J25" s="1"/>
      <c r="K25" s="1"/>
      <c r="L25" s="1"/>
      <c r="M25" s="1"/>
      <c r="N25" s="1"/>
      <c r="O25" s="75"/>
      <c r="P25" s="1"/>
      <c r="Q25" s="40"/>
      <c r="R25" s="1"/>
      <c r="S25" s="1"/>
      <c r="T25" s="42"/>
      <c r="U25" s="42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9"/>
      <c r="AG25" s="9"/>
      <c r="AH25" s="9"/>
    </row>
    <row r="26" spans="1:34" ht="15" customHeight="1" x14ac:dyDescent="0.2">
      <c r="A26" s="1"/>
      <c r="B26" s="1"/>
      <c r="C26" s="40"/>
      <c r="D26" s="1" t="s">
        <v>69</v>
      </c>
      <c r="E26" s="1"/>
      <c r="F26" s="42"/>
      <c r="G26" s="42"/>
      <c r="H26" s="42"/>
      <c r="I26" s="1"/>
      <c r="J26" s="1"/>
      <c r="K26" s="1"/>
      <c r="L26" s="1"/>
      <c r="M26" s="1"/>
      <c r="N26" s="1"/>
      <c r="O26" s="75"/>
      <c r="P26" s="1"/>
      <c r="Q26" s="40"/>
      <c r="R26" s="1"/>
      <c r="S26" s="1"/>
      <c r="T26" s="42"/>
      <c r="U26" s="42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9"/>
      <c r="AG26" s="9"/>
      <c r="AH26" s="9"/>
    </row>
    <row r="27" spans="1:34" ht="15" customHeight="1" x14ac:dyDescent="0.2">
      <c r="A27" s="1"/>
      <c r="B27" s="1"/>
      <c r="C27" s="40"/>
      <c r="D27" s="1"/>
      <c r="E27" s="1"/>
      <c r="F27" s="42"/>
      <c r="G27" s="42"/>
      <c r="H27" s="42"/>
      <c r="I27" s="1"/>
      <c r="J27" s="1"/>
      <c r="K27" s="1"/>
      <c r="L27" s="1"/>
      <c r="M27" s="1"/>
      <c r="N27" s="1"/>
      <c r="O27" s="75"/>
      <c r="P27" s="1"/>
      <c r="Q27" s="40"/>
      <c r="R27" s="1"/>
      <c r="S27" s="1"/>
      <c r="T27" s="42"/>
      <c r="U27" s="42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</row>
    <row r="28" spans="1:34" ht="15" customHeight="1" x14ac:dyDescent="0.2">
      <c r="A28" s="1"/>
      <c r="B28" s="1"/>
      <c r="C28" s="40"/>
      <c r="D28" s="1"/>
      <c r="E28" s="1"/>
      <c r="F28" s="42"/>
      <c r="G28" s="42"/>
      <c r="H28" s="42"/>
      <c r="I28" s="1"/>
      <c r="J28" s="1"/>
      <c r="K28" s="1"/>
      <c r="L28" s="1"/>
      <c r="M28" s="1"/>
      <c r="N28" s="1"/>
      <c r="O28" s="75"/>
      <c r="P28" s="1"/>
      <c r="Q28" s="40"/>
      <c r="R28" s="1"/>
      <c r="S28" s="1"/>
      <c r="T28" s="42"/>
      <c r="U28" s="42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</row>
    <row r="29" spans="1:34" ht="15" customHeight="1" x14ac:dyDescent="0.2">
      <c r="A29" s="1"/>
      <c r="B29" s="1"/>
      <c r="C29" s="40"/>
      <c r="D29" s="1"/>
      <c r="E29" s="1"/>
      <c r="F29" s="42"/>
      <c r="G29" s="42"/>
      <c r="H29" s="42"/>
      <c r="I29" s="1"/>
      <c r="J29" s="1"/>
      <c r="K29" s="1"/>
      <c r="L29" s="1"/>
      <c r="M29" s="1"/>
      <c r="N29" s="1"/>
      <c r="O29" s="75"/>
      <c r="P29" s="1"/>
      <c r="Q29" s="40"/>
      <c r="R29" s="1"/>
      <c r="S29" s="1"/>
      <c r="T29" s="42"/>
      <c r="U29" s="42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</row>
    <row r="30" spans="1:34" ht="15" customHeight="1" x14ac:dyDescent="0.2">
      <c r="A30" s="1"/>
      <c r="B30" s="1"/>
      <c r="C30" s="40"/>
      <c r="D30" s="1"/>
      <c r="E30" s="1"/>
      <c r="F30" s="42"/>
      <c r="G30" s="42"/>
      <c r="H30" s="42"/>
      <c r="I30" s="1"/>
      <c r="J30" s="1"/>
      <c r="K30" s="1"/>
      <c r="L30" s="1"/>
      <c r="M30" s="1"/>
      <c r="N30" s="1"/>
      <c r="O30" s="75"/>
      <c r="P30" s="1"/>
      <c r="Q30" s="40"/>
      <c r="R30" s="1"/>
      <c r="S30" s="1"/>
      <c r="T30" s="42"/>
      <c r="U30" s="42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</row>
    <row r="31" spans="1:34" ht="15" customHeight="1" x14ac:dyDescent="0.2">
      <c r="A31" s="1"/>
      <c r="B31" s="1"/>
      <c r="C31" s="40"/>
      <c r="D31" s="1"/>
      <c r="E31" s="1"/>
      <c r="F31" s="42"/>
      <c r="G31" s="42"/>
      <c r="H31" s="42"/>
      <c r="I31" s="1"/>
      <c r="J31" s="1"/>
      <c r="K31" s="1"/>
      <c r="L31" s="1"/>
      <c r="M31" s="1"/>
      <c r="N31" s="1"/>
      <c r="O31" s="75"/>
      <c r="P31" s="1"/>
      <c r="Q31" s="40"/>
      <c r="R31" s="1"/>
      <c r="S31" s="1"/>
      <c r="T31" s="42"/>
      <c r="U31" s="42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</row>
    <row r="32" spans="1:34" ht="15" customHeight="1" x14ac:dyDescent="0.2">
      <c r="A32" s="1"/>
      <c r="B32" s="1"/>
      <c r="C32" s="40"/>
      <c r="D32" s="1"/>
      <c r="E32" s="1"/>
      <c r="F32" s="42"/>
      <c r="G32" s="42"/>
      <c r="H32" s="42"/>
      <c r="I32" s="1"/>
      <c r="J32" s="1"/>
      <c r="K32" s="1"/>
      <c r="L32" s="1"/>
      <c r="M32" s="1"/>
      <c r="N32" s="1"/>
      <c r="O32" s="75"/>
      <c r="P32" s="1"/>
      <c r="Q32" s="40"/>
      <c r="R32" s="1"/>
      <c r="S32" s="1"/>
      <c r="T32" s="42"/>
      <c r="U32" s="42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</row>
    <row r="33" spans="1:34" ht="15" customHeight="1" x14ac:dyDescent="0.2">
      <c r="A33" s="1"/>
      <c r="B33" s="1"/>
      <c r="C33" s="40"/>
      <c r="D33" s="1"/>
      <c r="E33" s="1"/>
      <c r="F33" s="42"/>
      <c r="G33" s="42"/>
      <c r="H33" s="42"/>
      <c r="I33" s="1"/>
      <c r="J33" s="1"/>
      <c r="K33" s="1"/>
      <c r="L33" s="1"/>
      <c r="M33" s="1"/>
      <c r="N33" s="1"/>
      <c r="O33" s="75"/>
      <c r="P33" s="1"/>
      <c r="Q33" s="40"/>
      <c r="R33" s="1"/>
      <c r="S33" s="1"/>
      <c r="T33" s="42"/>
      <c r="U33" s="42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</row>
    <row r="34" spans="1:34" ht="15" customHeight="1" x14ac:dyDescent="0.2">
      <c r="A34" s="1"/>
      <c r="B34" s="1"/>
      <c r="C34" s="40"/>
      <c r="D34" s="1"/>
      <c r="E34" s="1"/>
      <c r="F34" s="42"/>
      <c r="G34" s="42"/>
      <c r="H34" s="42"/>
      <c r="I34" s="1"/>
      <c r="J34" s="1"/>
      <c r="K34" s="1"/>
      <c r="L34" s="1"/>
      <c r="M34" s="1"/>
      <c r="N34" s="1"/>
      <c r="O34" s="75"/>
      <c r="P34" s="1"/>
      <c r="Q34" s="40"/>
      <c r="R34" s="1"/>
      <c r="S34" s="1"/>
      <c r="T34" s="42"/>
      <c r="U34" s="42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</row>
    <row r="35" spans="1:34" ht="15" customHeight="1" x14ac:dyDescent="0.2">
      <c r="A35" s="1"/>
      <c r="B35" s="1"/>
      <c r="C35" s="40"/>
      <c r="D35" s="1"/>
      <c r="E35" s="1"/>
      <c r="F35" s="42"/>
      <c r="G35" s="42"/>
      <c r="H35" s="42"/>
      <c r="I35" s="1"/>
      <c r="J35" s="1"/>
      <c r="K35" s="1"/>
      <c r="L35" s="1"/>
      <c r="M35" s="1"/>
      <c r="N35" s="1"/>
      <c r="O35" s="75"/>
      <c r="P35" s="1"/>
      <c r="Q35" s="40"/>
      <c r="R35" s="1"/>
      <c r="S35" s="1"/>
      <c r="T35" s="42"/>
      <c r="U35" s="42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</row>
    <row r="36" spans="1:34" ht="15" customHeight="1" x14ac:dyDescent="0.2">
      <c r="A36" s="1"/>
      <c r="B36" s="1"/>
      <c r="C36" s="40"/>
      <c r="D36" s="1"/>
      <c r="E36" s="1"/>
      <c r="F36" s="42"/>
      <c r="G36" s="42"/>
      <c r="H36" s="42"/>
      <c r="I36" s="1"/>
      <c r="J36" s="1"/>
      <c r="K36" s="1"/>
      <c r="L36" s="1"/>
      <c r="M36" s="1"/>
      <c r="N36" s="1"/>
      <c r="O36" s="75"/>
      <c r="P36" s="1"/>
      <c r="Q36" s="40"/>
      <c r="R36" s="1"/>
      <c r="S36" s="1"/>
      <c r="T36" s="42"/>
      <c r="U36" s="42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</row>
    <row r="37" spans="1:34" ht="15" customHeight="1" x14ac:dyDescent="0.2">
      <c r="A37" s="1"/>
      <c r="B37" s="1"/>
      <c r="C37" s="40"/>
      <c r="D37" s="1"/>
      <c r="E37" s="1"/>
      <c r="F37" s="42"/>
      <c r="G37" s="42"/>
      <c r="H37" s="42"/>
      <c r="I37" s="1"/>
      <c r="J37" s="1"/>
      <c r="K37" s="1"/>
      <c r="L37" s="1"/>
      <c r="M37" s="1"/>
      <c r="N37" s="1"/>
      <c r="O37" s="75"/>
      <c r="P37" s="1"/>
      <c r="Q37" s="40"/>
      <c r="R37" s="1"/>
      <c r="S37" s="1"/>
      <c r="T37" s="42"/>
      <c r="U37" s="42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</row>
    <row r="38" spans="1:34" ht="15" customHeight="1" x14ac:dyDescent="0.2">
      <c r="A38" s="1"/>
      <c r="B38" s="1"/>
      <c r="C38" s="40"/>
      <c r="D38" s="1"/>
      <c r="E38" s="1"/>
      <c r="F38" s="42"/>
      <c r="G38" s="42"/>
      <c r="H38" s="42"/>
      <c r="I38" s="1"/>
      <c r="J38" s="1"/>
      <c r="K38" s="1"/>
      <c r="L38" s="1"/>
      <c r="M38" s="1"/>
      <c r="N38" s="1"/>
      <c r="O38" s="75"/>
      <c r="P38" s="1"/>
      <c r="Q38" s="40"/>
      <c r="R38" s="1"/>
      <c r="S38" s="1"/>
      <c r="T38" s="42"/>
      <c r="U38" s="42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</row>
    <row r="39" spans="1:34" ht="15" customHeight="1" x14ac:dyDescent="0.2">
      <c r="A39" s="1"/>
      <c r="B39" s="1"/>
      <c r="C39" s="40"/>
      <c r="D39" s="1"/>
      <c r="E39" s="1"/>
      <c r="F39" s="42"/>
      <c r="G39" s="42"/>
      <c r="H39" s="42"/>
      <c r="I39" s="1"/>
      <c r="J39" s="1"/>
      <c r="K39" s="1"/>
      <c r="L39" s="1"/>
      <c r="M39" s="1"/>
      <c r="N39" s="1"/>
      <c r="O39" s="75"/>
      <c r="P39" s="1"/>
      <c r="Q39" s="40"/>
      <c r="R39" s="1"/>
      <c r="S39" s="1"/>
      <c r="T39" s="42"/>
      <c r="U39" s="42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</row>
    <row r="40" spans="1:34" ht="15" customHeight="1" x14ac:dyDescent="0.2">
      <c r="A40" s="1"/>
      <c r="B40" s="1"/>
      <c r="C40" s="40"/>
      <c r="D40" s="1"/>
      <c r="E40" s="1"/>
      <c r="F40" s="42"/>
      <c r="G40" s="42"/>
      <c r="H40" s="42"/>
      <c r="I40" s="1"/>
      <c r="J40" s="1"/>
      <c r="K40" s="1"/>
      <c r="L40" s="1"/>
      <c r="M40" s="1"/>
      <c r="N40" s="1"/>
      <c r="O40" s="75"/>
      <c r="P40" s="1"/>
      <c r="Q40" s="40"/>
      <c r="R40" s="1"/>
      <c r="S40" s="1"/>
      <c r="T40" s="42"/>
      <c r="U40" s="42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</row>
    <row r="41" spans="1:34" ht="15" customHeight="1" x14ac:dyDescent="0.2">
      <c r="A41" s="1"/>
      <c r="B41" s="1"/>
      <c r="C41" s="40"/>
      <c r="D41" s="1"/>
      <c r="E41" s="1"/>
      <c r="F41" s="42"/>
      <c r="G41" s="42"/>
      <c r="H41" s="42"/>
      <c r="I41" s="1"/>
      <c r="J41" s="1"/>
      <c r="K41" s="1"/>
      <c r="L41" s="1"/>
      <c r="M41" s="1"/>
      <c r="N41" s="1"/>
      <c r="O41" s="75"/>
      <c r="P41" s="1"/>
      <c r="Q41" s="40"/>
      <c r="R41" s="1"/>
      <c r="S41" s="1"/>
      <c r="T41" s="42"/>
      <c r="U41" s="42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9"/>
      <c r="AG41" s="9"/>
      <c r="AH41" s="9"/>
    </row>
    <row r="42" spans="1:34" ht="15" customHeight="1" x14ac:dyDescent="0.2">
      <c r="A42" s="1"/>
      <c r="B42" s="1"/>
      <c r="C42" s="40"/>
      <c r="D42" s="1"/>
      <c r="E42" s="1"/>
      <c r="F42" s="42"/>
      <c r="G42" s="42"/>
      <c r="H42" s="42"/>
      <c r="I42" s="1"/>
      <c r="J42" s="1"/>
      <c r="K42" s="1"/>
      <c r="L42" s="1"/>
      <c r="M42" s="1"/>
      <c r="N42" s="1"/>
      <c r="O42" s="75"/>
      <c r="P42" s="1"/>
      <c r="Q42" s="40"/>
      <c r="R42" s="1"/>
      <c r="S42" s="1"/>
      <c r="T42" s="42"/>
      <c r="U42" s="42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9"/>
      <c r="AG42" s="9"/>
      <c r="AH42" s="9"/>
    </row>
    <row r="43" spans="1:34" ht="15" customHeight="1" x14ac:dyDescent="0.2">
      <c r="A43" s="1"/>
      <c r="B43" s="1"/>
      <c r="C43" s="40"/>
      <c r="D43" s="1"/>
      <c r="E43" s="1"/>
      <c r="F43" s="42"/>
      <c r="G43" s="42"/>
      <c r="H43" s="42"/>
      <c r="I43" s="1"/>
      <c r="J43" s="1"/>
      <c r="K43" s="1"/>
      <c r="L43" s="1"/>
      <c r="M43" s="1"/>
      <c r="N43" s="1"/>
      <c r="O43" s="75"/>
      <c r="P43" s="1"/>
      <c r="Q43" s="40"/>
      <c r="R43" s="1"/>
      <c r="S43" s="1"/>
      <c r="T43" s="42"/>
      <c r="U43" s="42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9"/>
      <c r="AG43" s="9"/>
      <c r="AH43" s="9"/>
    </row>
    <row r="44" spans="1:34" ht="15" customHeight="1" x14ac:dyDescent="0.2">
      <c r="A44" s="1"/>
      <c r="B44" s="1"/>
      <c r="C44" s="40"/>
      <c r="D44" s="1"/>
      <c r="E44" s="1"/>
      <c r="F44" s="42"/>
      <c r="G44" s="42"/>
      <c r="H44" s="42"/>
      <c r="I44" s="1"/>
      <c r="J44" s="1"/>
      <c r="K44" s="1"/>
      <c r="L44" s="1"/>
      <c r="M44" s="1"/>
      <c r="N44" s="1"/>
      <c r="O44" s="75"/>
      <c r="P44" s="1"/>
      <c r="Q44" s="40"/>
      <c r="R44" s="1"/>
      <c r="S44" s="1"/>
      <c r="T44" s="42"/>
      <c r="U44" s="42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9"/>
      <c r="AG44" s="9"/>
      <c r="AH44" s="9"/>
    </row>
    <row r="45" spans="1:34" ht="15" customHeight="1" x14ac:dyDescent="0.2">
      <c r="A45" s="1"/>
      <c r="B45" s="1"/>
      <c r="C45" s="40"/>
      <c r="D45" s="1"/>
      <c r="E45" s="1"/>
      <c r="F45" s="42"/>
      <c r="G45" s="42"/>
      <c r="H45" s="42"/>
      <c r="I45" s="1"/>
      <c r="J45" s="1"/>
      <c r="K45" s="1"/>
      <c r="L45" s="1"/>
      <c r="M45" s="1"/>
      <c r="N45" s="1"/>
      <c r="O45" s="75"/>
      <c r="P45" s="1"/>
      <c r="Q45" s="40"/>
      <c r="R45" s="1"/>
      <c r="S45" s="1"/>
      <c r="T45" s="42"/>
      <c r="U45" s="42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9"/>
      <c r="AG45" s="9"/>
      <c r="AH45" s="9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2019-02-10T14:57:43Z</dcterms:modified>
</cp:coreProperties>
</file>