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9" i="1" l="1"/>
  <c r="O19" i="1"/>
  <c r="O10" i="1" l="1"/>
  <c r="O9" i="1"/>
  <c r="O8" i="1"/>
  <c r="O11" i="1"/>
  <c r="O12" i="1"/>
  <c r="O16" i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/>
  <c r="R12" i="1"/>
  <c r="G17" i="1"/>
  <c r="Q12" i="1"/>
  <c r="F17" i="1"/>
  <c r="P12" i="1"/>
  <c r="E17" i="1" s="1"/>
  <c r="L17" i="1" s="1"/>
  <c r="M12" i="1"/>
  <c r="L12" i="1"/>
  <c r="K12" i="1"/>
  <c r="J12" i="1"/>
  <c r="I12" i="1"/>
  <c r="H12" i="1"/>
  <c r="H16" i="1"/>
  <c r="G12" i="1"/>
  <c r="G16" i="1"/>
  <c r="F12" i="1"/>
  <c r="F16" i="1"/>
  <c r="E12" i="1"/>
  <c r="E16" i="1" s="1"/>
  <c r="I16" i="1"/>
  <c r="N12" i="1"/>
  <c r="N16" i="1"/>
  <c r="D13" i="1"/>
  <c r="H19" i="1"/>
  <c r="F19" i="1"/>
  <c r="G19" i="1"/>
  <c r="K19" i="1" l="1"/>
  <c r="E19" i="1"/>
  <c r="L19" i="1" s="1"/>
  <c r="L16" i="1"/>
  <c r="M16" i="1"/>
  <c r="K16" i="1"/>
  <c r="K17" i="1"/>
  <c r="M17" i="1"/>
  <c r="I19" i="1"/>
  <c r="M19" i="1" s="1"/>
</calcChain>
</file>

<file path=xl/sharedStrings.xml><?xml version="1.0" encoding="utf-8"?>
<sst xmlns="http://schemas.openxmlformats.org/spreadsheetml/2006/main" count="136" uniqueCount="87">
  <si>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</si>
  <si>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</si>
  <si>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</si>
  <si>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</si>
  <si>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</si>
  <si>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</si>
  <si>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</si>
  <si>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</si>
  <si>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</si>
  <si>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</si>
  <si>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</si>
  <si>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</si>
  <si>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</si>
  <si>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</si>
  <si>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</si>
  <si>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</si>
  <si>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</si>
  <si>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</si>
  <si>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</si>
  <si>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</si>
  <si>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</si>
  <si>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</si>
  <si>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</si>
  <si>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</si>
  <si>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</si>
  <si>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</si>
  <si>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</si>
  <si>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</si>
  <si>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</si>
  <si>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</si>
  <si>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</si>
  <si>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</si>
  <si>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</si>
  <si>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</si>
  <si>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</si>
  <si>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</si>
  <si>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</si>
  <si>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</si>
  <si>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</si>
  <si>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</si>
  <si>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</si>
  <si>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Mari Häyhtiö</t>
  </si>
  <si>
    <t>Pesäkarhut</t>
  </si>
  <si>
    <t>4.</t>
  </si>
  <si>
    <t>7.</t>
  </si>
  <si>
    <t>6.</t>
  </si>
  <si>
    <t>4.2.1977</t>
  </si>
  <si>
    <t>play off</t>
  </si>
  <si>
    <t>15.05. 1997  Turku-Pesis - Pesäkarhut  0-2  (1-5, 0-12)</t>
  </si>
  <si>
    <t xml:space="preserve">  20 v   3 kk 11 pv</t>
  </si>
  <si>
    <t>17.05. 1997  Pesäkarhut - Lippo  1-0  (6-1, 2-2)</t>
  </si>
  <si>
    <t>2.  ottelu</t>
  </si>
  <si>
    <t xml:space="preserve">  20 v   3 kk 13 pv</t>
  </si>
  <si>
    <t>Pesäkarhut = Pesäkarhut, Pori  (1985)</t>
  </si>
  <si>
    <t>UPV</t>
  </si>
  <si>
    <t>ykköspesis</t>
  </si>
  <si>
    <t>UPV = Ulvilan Pesä-Veikot  (1957)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</si>
  <si>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</si>
  <si>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</si>
  <si>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</si>
  <si>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</si>
  <si>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</si>
  <si>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</si>
  <si>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</si>
  <si>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</si>
  <si>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</si>
  <si>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</si>
  <si>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</si>
  <si>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</si>
  <si>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</si>
  <si>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</si>
  <si>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</si>
  <si>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11.09. 1993  Sotkamo</t>
  </si>
  <si>
    <t xml:space="preserve">  2-15</t>
  </si>
  <si>
    <t>Jarkko Kovalainen</t>
  </si>
  <si>
    <t>328</t>
  </si>
  <si>
    <t>23.07. 1994  Loimaa</t>
  </si>
  <si>
    <t>Hannu Pelkonen</t>
  </si>
  <si>
    <t xml:space="preserve">  2-26</t>
  </si>
  <si>
    <t>jok</t>
  </si>
  <si>
    <t>0/2</t>
  </si>
  <si>
    <t>0/1</t>
  </si>
  <si>
    <t>2v</t>
  </si>
  <si>
    <t>3/4</t>
  </si>
  <si>
    <t>1/1</t>
  </si>
  <si>
    <t>2/2</t>
  </si>
  <si>
    <t>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</si>
</sst>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3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12.5703125" style="80" bestFit="1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46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2">
        <v>1993</v>
      </c>
      <c r="C4" s="82"/>
      <c r="D4" s="83" t="s">
        <v>54</v>
      </c>
      <c r="E4" s="82"/>
      <c r="F4" s="84" t="s">
        <v>55</v>
      </c>
      <c r="G4" s="85"/>
      <c r="H4" s="86"/>
      <c r="I4" s="82"/>
      <c r="J4" s="82"/>
      <c r="K4" s="82"/>
      <c r="L4" s="82"/>
      <c r="M4" s="82"/>
      <c r="N4" s="87"/>
      <c r="O4" s="37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2">
        <v>1994</v>
      </c>
      <c r="C5" s="82"/>
      <c r="D5" s="83" t="s">
        <v>54</v>
      </c>
      <c r="E5" s="82"/>
      <c r="F5" s="84" t="s">
        <v>55</v>
      </c>
      <c r="G5" s="85"/>
      <c r="H5" s="86"/>
      <c r="I5" s="82"/>
      <c r="J5" s="82"/>
      <c r="K5" s="82"/>
      <c r="L5" s="82"/>
      <c r="M5" s="82"/>
      <c r="N5" s="87"/>
      <c r="O5" s="37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2">
        <v>1995</v>
      </c>
      <c r="C6" s="82"/>
      <c r="D6" s="83" t="s">
        <v>54</v>
      </c>
      <c r="E6" s="82"/>
      <c r="F6" s="84" t="s">
        <v>55</v>
      </c>
      <c r="G6" s="85"/>
      <c r="H6" s="86"/>
      <c r="I6" s="82"/>
      <c r="J6" s="82"/>
      <c r="K6" s="82"/>
      <c r="L6" s="82"/>
      <c r="M6" s="82"/>
      <c r="N6" s="87"/>
      <c r="O6" s="37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2">
        <v>1996</v>
      </c>
      <c r="C7" s="82"/>
      <c r="D7" s="83" t="s">
        <v>54</v>
      </c>
      <c r="E7" s="82"/>
      <c r="F7" s="84" t="s">
        <v>55</v>
      </c>
      <c r="G7" s="85"/>
      <c r="H7" s="86"/>
      <c r="I7" s="82"/>
      <c r="J7" s="82"/>
      <c r="K7" s="82"/>
      <c r="L7" s="82"/>
      <c r="M7" s="82"/>
      <c r="N7" s="87"/>
      <c r="O7" s="37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1997</v>
      </c>
      <c r="C8" s="27" t="s">
        <v>43</v>
      </c>
      <c r="D8" s="28" t="s">
        <v>42</v>
      </c>
      <c r="E8" s="27">
        <v>21</v>
      </c>
      <c r="F8" s="27">
        <v>0</v>
      </c>
      <c r="G8" s="27">
        <v>0</v>
      </c>
      <c r="H8" s="27">
        <v>12</v>
      </c>
      <c r="I8" s="27">
        <v>30</v>
      </c>
      <c r="J8" s="27">
        <v>19</v>
      </c>
      <c r="K8" s="27">
        <v>8</v>
      </c>
      <c r="L8" s="27">
        <v>3</v>
      </c>
      <c r="M8" s="27">
        <v>0</v>
      </c>
      <c r="N8" s="29">
        <v>0.38500000000000001</v>
      </c>
      <c r="O8" s="25">
        <f>PRODUCT(I8/N8)</f>
        <v>77.922077922077918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 t="s">
        <v>47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1998</v>
      </c>
      <c r="C9" s="27" t="s">
        <v>44</v>
      </c>
      <c r="D9" s="28" t="s">
        <v>42</v>
      </c>
      <c r="E9" s="27">
        <v>20</v>
      </c>
      <c r="F9" s="27">
        <v>0</v>
      </c>
      <c r="G9" s="27">
        <v>3</v>
      </c>
      <c r="H9" s="27">
        <v>14</v>
      </c>
      <c r="I9" s="27">
        <v>51</v>
      </c>
      <c r="J9" s="27">
        <v>29</v>
      </c>
      <c r="K9" s="27">
        <v>14</v>
      </c>
      <c r="L9" s="27">
        <v>5</v>
      </c>
      <c r="M9" s="27">
        <v>3</v>
      </c>
      <c r="N9" s="29">
        <v>0.436</v>
      </c>
      <c r="O9" s="25">
        <f>PRODUCT(I9/N9)</f>
        <v>116.97247706422019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1999</v>
      </c>
      <c r="C10" s="27" t="s">
        <v>45</v>
      </c>
      <c r="D10" s="28" t="s">
        <v>42</v>
      </c>
      <c r="E10" s="27">
        <v>22</v>
      </c>
      <c r="F10" s="27">
        <v>0</v>
      </c>
      <c r="G10" s="27">
        <v>10</v>
      </c>
      <c r="H10" s="27">
        <v>13</v>
      </c>
      <c r="I10" s="27">
        <v>69</v>
      </c>
      <c r="J10" s="27">
        <v>21</v>
      </c>
      <c r="K10" s="27">
        <v>18</v>
      </c>
      <c r="L10" s="27">
        <v>20</v>
      </c>
      <c r="M10" s="27">
        <v>10</v>
      </c>
      <c r="N10" s="29">
        <v>0.45500000000000002</v>
      </c>
      <c r="O10" s="25">
        <f>PRODUCT(I10/N10)</f>
        <v>151.64835164835165</v>
      </c>
      <c r="P10" s="27">
        <v>3</v>
      </c>
      <c r="Q10" s="27">
        <v>0</v>
      </c>
      <c r="R10" s="27">
        <v>1</v>
      </c>
      <c r="S10" s="27">
        <v>2</v>
      </c>
      <c r="T10" s="27">
        <v>13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47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2000</v>
      </c>
      <c r="C11" s="27" t="s">
        <v>45</v>
      </c>
      <c r="D11" s="28" t="s">
        <v>42</v>
      </c>
      <c r="E11" s="27">
        <v>22</v>
      </c>
      <c r="F11" s="27">
        <v>1</v>
      </c>
      <c r="G11" s="27">
        <v>2</v>
      </c>
      <c r="H11" s="27">
        <v>14</v>
      </c>
      <c r="I11" s="27">
        <v>80</v>
      </c>
      <c r="J11" s="27">
        <v>46</v>
      </c>
      <c r="K11" s="27">
        <v>19</v>
      </c>
      <c r="L11" s="27">
        <v>12</v>
      </c>
      <c r="M11" s="27">
        <v>3</v>
      </c>
      <c r="N11" s="29">
        <v>0.54800000000000004</v>
      </c>
      <c r="O11" s="25">
        <f>PRODUCT(I11/N11)</f>
        <v>145.98540145985399</v>
      </c>
      <c r="P11" s="27">
        <v>5</v>
      </c>
      <c r="Q11" s="27">
        <v>1</v>
      </c>
      <c r="R11" s="27">
        <v>0</v>
      </c>
      <c r="S11" s="27">
        <v>6</v>
      </c>
      <c r="T11" s="27">
        <v>15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 t="s">
        <v>47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SUM(E8:E11)</f>
        <v>85</v>
      </c>
      <c r="F12" s="19">
        <f t="shared" si="0"/>
        <v>1</v>
      </c>
      <c r="G12" s="19">
        <f t="shared" si="0"/>
        <v>15</v>
      </c>
      <c r="H12" s="19">
        <f t="shared" si="0"/>
        <v>53</v>
      </c>
      <c r="I12" s="19">
        <f t="shared" si="0"/>
        <v>230</v>
      </c>
      <c r="J12" s="19">
        <f t="shared" si="0"/>
        <v>115</v>
      </c>
      <c r="K12" s="19">
        <f t="shared" si="0"/>
        <v>59</v>
      </c>
      <c r="L12" s="19">
        <f t="shared" si="0"/>
        <v>40</v>
      </c>
      <c r="M12" s="19">
        <f t="shared" si="0"/>
        <v>16</v>
      </c>
      <c r="N12" s="31">
        <f>PRODUCT(I12/O12)</f>
        <v>0.46697823499693913</v>
      </c>
      <c r="O12" s="32">
        <f t="shared" ref="O12:AE12" si="1">SUM(O8:O11)</f>
        <v>492.5283080945037</v>
      </c>
      <c r="P12" s="19">
        <f t="shared" si="1"/>
        <v>8</v>
      </c>
      <c r="Q12" s="19">
        <f t="shared" si="1"/>
        <v>1</v>
      </c>
      <c r="R12" s="19">
        <f t="shared" si="1"/>
        <v>1</v>
      </c>
      <c r="S12" s="19">
        <f t="shared" si="1"/>
        <v>8</v>
      </c>
      <c r="T12" s="19">
        <f t="shared" si="1"/>
        <v>28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168.66666666666666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2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85</v>
      </c>
      <c r="F16" s="27">
        <f>PRODUCT(F12)</f>
        <v>1</v>
      </c>
      <c r="G16" s="27">
        <f>PRODUCT(G12)</f>
        <v>15</v>
      </c>
      <c r="H16" s="27">
        <f>PRODUCT(H12)</f>
        <v>53</v>
      </c>
      <c r="I16" s="27">
        <f>PRODUCT(I12)</f>
        <v>230</v>
      </c>
      <c r="J16" s="1"/>
      <c r="K16" s="45">
        <f>PRODUCT((F16+G16)/E16)</f>
        <v>0.18823529411764706</v>
      </c>
      <c r="L16" s="45">
        <f>PRODUCT(H16/E16)</f>
        <v>0.62352941176470589</v>
      </c>
      <c r="M16" s="45">
        <f>PRODUCT(I16/E16)</f>
        <v>2.7058823529411766</v>
      </c>
      <c r="N16" s="29">
        <f>PRODUCT(N12)</f>
        <v>0.46697823499693913</v>
      </c>
      <c r="O16" s="25">
        <f>PRODUCT(O12)</f>
        <v>492.5283080945037</v>
      </c>
      <c r="P16" s="46" t="s">
        <v>34</v>
      </c>
      <c r="Q16" s="47"/>
      <c r="R16" s="47"/>
      <c r="S16" s="48" t="s">
        <v>48</v>
      </c>
      <c r="T16" s="48"/>
      <c r="U16" s="48"/>
      <c r="V16" s="48"/>
      <c r="W16" s="48"/>
      <c r="X16" s="48"/>
      <c r="Y16" s="48"/>
      <c r="Z16" s="48"/>
      <c r="AA16" s="48"/>
      <c r="AB16" s="49"/>
      <c r="AC16" s="48"/>
      <c r="AD16" s="50" t="s">
        <v>39</v>
      </c>
      <c r="AE16" s="50"/>
      <c r="AF16" s="51" t="s">
        <v>49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7">
        <f>PRODUCT(P12)</f>
        <v>8</v>
      </c>
      <c r="F17" s="27">
        <f>PRODUCT(Q12)</f>
        <v>1</v>
      </c>
      <c r="G17" s="27">
        <f>PRODUCT(R12)</f>
        <v>1</v>
      </c>
      <c r="H17" s="27">
        <f>PRODUCT(S12)</f>
        <v>8</v>
      </c>
      <c r="I17" s="27">
        <f>PRODUCT(T12)</f>
        <v>28</v>
      </c>
      <c r="J17" s="1"/>
      <c r="K17" s="45">
        <f>PRODUCT((F17+G17)/E17)</f>
        <v>0.25</v>
      </c>
      <c r="L17" s="45">
        <f>PRODUCT(H17/E17)</f>
        <v>1</v>
      </c>
      <c r="M17" s="45">
        <f>PRODUCT(I17/E17)</f>
        <v>3.5</v>
      </c>
      <c r="N17" s="29">
        <v>0.56000000000000005</v>
      </c>
      <c r="O17" s="55">
        <v>50</v>
      </c>
      <c r="P17" s="56" t="s">
        <v>35</v>
      </c>
      <c r="Q17" s="57"/>
      <c r="R17" s="57"/>
      <c r="S17" s="58"/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60"/>
      <c r="AE17" s="60"/>
      <c r="AF17" s="6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19</v>
      </c>
      <c r="C18" s="63"/>
      <c r="D18" s="64"/>
      <c r="E18" s="30"/>
      <c r="F18" s="30"/>
      <c r="G18" s="30"/>
      <c r="H18" s="30"/>
      <c r="I18" s="30"/>
      <c r="J18" s="1"/>
      <c r="K18" s="65"/>
      <c r="L18" s="65"/>
      <c r="M18" s="65"/>
      <c r="N18" s="66"/>
      <c r="O18" s="25">
        <v>0</v>
      </c>
      <c r="P18" s="56" t="s">
        <v>36</v>
      </c>
      <c r="Q18" s="57"/>
      <c r="R18" s="57"/>
      <c r="S18" s="58" t="s">
        <v>50</v>
      </c>
      <c r="T18" s="58"/>
      <c r="U18" s="58"/>
      <c r="V18" s="58"/>
      <c r="W18" s="58"/>
      <c r="X18" s="58"/>
      <c r="Y18" s="58"/>
      <c r="Z18" s="58"/>
      <c r="AA18" s="58"/>
      <c r="AB18" s="59"/>
      <c r="AC18" s="58"/>
      <c r="AD18" s="60" t="s">
        <v>51</v>
      </c>
      <c r="AE18" s="60"/>
      <c r="AF18" s="61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20</v>
      </c>
      <c r="C19" s="68"/>
      <c r="D19" s="69"/>
      <c r="E19" s="19">
        <f>SUM(E16:E18)</f>
        <v>93</v>
      </c>
      <c r="F19" s="19">
        <f>SUM(F16:F18)</f>
        <v>2</v>
      </c>
      <c r="G19" s="19">
        <f>SUM(G16:G18)</f>
        <v>16</v>
      </c>
      <c r="H19" s="19">
        <f>SUM(H16:H18)</f>
        <v>61</v>
      </c>
      <c r="I19" s="19">
        <f>SUM(I16:I18)</f>
        <v>258</v>
      </c>
      <c r="J19" s="1"/>
      <c r="K19" s="70">
        <f>PRODUCT((F19+G19)/E19)</f>
        <v>0.19354838709677419</v>
      </c>
      <c r="L19" s="70">
        <f>PRODUCT(H19/E19)</f>
        <v>0.65591397849462363</v>
      </c>
      <c r="M19" s="70">
        <f>PRODUCT(I19/E19)</f>
        <v>2.774193548387097</v>
      </c>
      <c r="N19" s="31">
        <f>PRODUCT(I19/O19)</f>
        <v>0.47555122221393586</v>
      </c>
      <c r="O19" s="25">
        <f>SUM(O16:O18)</f>
        <v>542.5283080945037</v>
      </c>
      <c r="P19" s="71" t="s">
        <v>37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3"/>
      <c r="AE19" s="75"/>
      <c r="AF19" s="76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56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53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s="78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s="78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s="7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5" customWidth="1"/>
    <col min="3" max="3" width="21.5703125" style="106" customWidth="1"/>
    <col min="4" max="4" width="10.5703125" style="107" customWidth="1"/>
    <col min="5" max="5" width="8" style="107" customWidth="1"/>
    <col min="6" max="6" width="0.7109375" style="37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32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8"/>
  </cols>
  <sheetData>
    <row r="1" spans="1:30" ht="18.75" x14ac:dyDescent="0.3">
      <c r="A1" s="9"/>
      <c r="B1" s="88" t="s">
        <v>57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28"/>
      <c r="R1" s="128"/>
      <c r="S1" s="128"/>
      <c r="T1" s="128"/>
      <c r="U1" s="128"/>
      <c r="V1" s="89"/>
      <c r="W1" s="90"/>
      <c r="X1" s="86"/>
      <c r="Y1" s="91"/>
      <c r="Z1" s="91"/>
      <c r="AA1" s="91"/>
      <c r="AB1" s="91"/>
      <c r="AC1" s="91"/>
      <c r="AD1" s="91"/>
    </row>
    <row r="2" spans="1:30" x14ac:dyDescent="0.25">
      <c r="A2" s="9"/>
      <c r="B2" s="109" t="s">
        <v>41</v>
      </c>
      <c r="C2" s="110" t="s">
        <v>46</v>
      </c>
      <c r="D2" s="92"/>
      <c r="E2" s="9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9"/>
      <c r="R2" s="129"/>
      <c r="S2" s="129"/>
      <c r="T2" s="129"/>
      <c r="U2" s="129"/>
      <c r="V2" s="12"/>
      <c r="W2" s="93"/>
      <c r="X2" s="43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58</v>
      </c>
      <c r="C3" s="23" t="s">
        <v>59</v>
      </c>
      <c r="D3" s="95" t="s">
        <v>60</v>
      </c>
      <c r="E3" s="96" t="s">
        <v>1</v>
      </c>
      <c r="F3" s="25"/>
      <c r="G3" s="97" t="s">
        <v>61</v>
      </c>
      <c r="H3" s="98" t="s">
        <v>62</v>
      </c>
      <c r="I3" s="98" t="s">
        <v>31</v>
      </c>
      <c r="J3" s="18" t="s">
        <v>63</v>
      </c>
      <c r="K3" s="99" t="s">
        <v>64</v>
      </c>
      <c r="L3" s="99" t="s">
        <v>65</v>
      </c>
      <c r="M3" s="97" t="s">
        <v>66</v>
      </c>
      <c r="N3" s="97" t="s">
        <v>30</v>
      </c>
      <c r="O3" s="98" t="s">
        <v>67</v>
      </c>
      <c r="P3" s="97" t="s">
        <v>62</v>
      </c>
      <c r="Q3" s="130" t="s">
        <v>3</v>
      </c>
      <c r="R3" s="130">
        <v>1</v>
      </c>
      <c r="S3" s="130">
        <v>2</v>
      </c>
      <c r="T3" s="130">
        <v>3</v>
      </c>
      <c r="U3" s="130" t="s">
        <v>68</v>
      </c>
      <c r="V3" s="18" t="s">
        <v>21</v>
      </c>
      <c r="W3" s="17" t="s">
        <v>69</v>
      </c>
      <c r="X3" s="17" t="s">
        <v>70</v>
      </c>
      <c r="Y3" s="91"/>
      <c r="Z3" s="91"/>
      <c r="AA3" s="91"/>
      <c r="AB3" s="91"/>
      <c r="AC3" s="91"/>
      <c r="AD3" s="91"/>
    </row>
    <row r="4" spans="1:30" x14ac:dyDescent="0.25">
      <c r="A4" s="9"/>
      <c r="B4" s="100" t="s">
        <v>72</v>
      </c>
      <c r="C4" s="124" t="s">
        <v>73</v>
      </c>
      <c r="D4" s="100" t="s">
        <v>71</v>
      </c>
      <c r="E4" s="125" t="s">
        <v>54</v>
      </c>
      <c r="F4" s="55"/>
      <c r="G4" s="101">
        <v>1</v>
      </c>
      <c r="H4" s="101"/>
      <c r="I4" s="101"/>
      <c r="J4" s="101"/>
      <c r="K4" s="101" t="s">
        <v>79</v>
      </c>
      <c r="L4" s="101"/>
      <c r="M4" s="101">
        <v>1</v>
      </c>
      <c r="N4" s="101"/>
      <c r="O4" s="101"/>
      <c r="P4" s="101"/>
      <c r="Q4" s="111" t="s">
        <v>80</v>
      </c>
      <c r="R4" s="111"/>
      <c r="S4" s="111"/>
      <c r="T4" s="111" t="s">
        <v>81</v>
      </c>
      <c r="U4" s="111" t="s">
        <v>81</v>
      </c>
      <c r="V4" s="126">
        <v>0</v>
      </c>
      <c r="W4" s="127" t="s">
        <v>74</v>
      </c>
      <c r="X4" s="111" t="s">
        <v>75</v>
      </c>
      <c r="Y4" s="91"/>
      <c r="Z4" s="91"/>
      <c r="AA4" s="91"/>
      <c r="AB4" s="91"/>
      <c r="AC4" s="91"/>
      <c r="AD4" s="91"/>
    </row>
    <row r="5" spans="1:30" x14ac:dyDescent="0.25">
      <c r="A5" s="9"/>
      <c r="B5" s="100" t="s">
        <v>76</v>
      </c>
      <c r="C5" s="124" t="s">
        <v>78</v>
      </c>
      <c r="D5" s="100" t="s">
        <v>71</v>
      </c>
      <c r="E5" s="125" t="s">
        <v>54</v>
      </c>
      <c r="F5" s="55"/>
      <c r="G5" s="101">
        <v>1</v>
      </c>
      <c r="H5" s="101"/>
      <c r="I5" s="101"/>
      <c r="J5" s="101" t="s">
        <v>82</v>
      </c>
      <c r="K5" s="101">
        <v>1</v>
      </c>
      <c r="L5" s="101"/>
      <c r="M5" s="101">
        <v>1</v>
      </c>
      <c r="N5" s="101"/>
      <c r="O5" s="101"/>
      <c r="P5" s="101">
        <v>3</v>
      </c>
      <c r="Q5" s="111" t="s">
        <v>83</v>
      </c>
      <c r="R5" s="111" t="s">
        <v>84</v>
      </c>
      <c r="S5" s="111" t="s">
        <v>85</v>
      </c>
      <c r="T5" s="111"/>
      <c r="U5" s="111" t="s">
        <v>81</v>
      </c>
      <c r="V5" s="126">
        <v>0.75</v>
      </c>
      <c r="W5" s="127" t="s">
        <v>77</v>
      </c>
      <c r="X5" s="111">
        <v>2175</v>
      </c>
      <c r="Y5" s="91"/>
      <c r="Z5" s="91"/>
      <c r="AA5" s="91"/>
      <c r="AB5" s="91"/>
      <c r="AC5" s="91"/>
      <c r="AD5" s="91"/>
    </row>
    <row r="6" spans="1:30" x14ac:dyDescent="0.25">
      <c r="A6" s="24"/>
      <c r="B6" s="23" t="s">
        <v>9</v>
      </c>
      <c r="C6" s="18"/>
      <c r="D6" s="17"/>
      <c r="E6" s="112"/>
      <c r="F6" s="113"/>
      <c r="G6" s="19">
        <v>2</v>
      </c>
      <c r="H6" s="19"/>
      <c r="I6" s="19"/>
      <c r="J6" s="18"/>
      <c r="K6" s="18"/>
      <c r="L6" s="18"/>
      <c r="M6" s="19">
        <v>2</v>
      </c>
      <c r="N6" s="19"/>
      <c r="O6" s="19"/>
      <c r="P6" s="19">
        <v>3</v>
      </c>
      <c r="Q6" s="114" t="s">
        <v>86</v>
      </c>
      <c r="R6" s="114" t="s">
        <v>84</v>
      </c>
      <c r="S6" s="114" t="s">
        <v>85</v>
      </c>
      <c r="T6" s="114" t="s">
        <v>81</v>
      </c>
      <c r="U6" s="114" t="s">
        <v>80</v>
      </c>
      <c r="V6" s="31">
        <v>0.5</v>
      </c>
      <c r="W6" s="115"/>
      <c r="X6" s="114"/>
      <c r="Y6" s="91"/>
      <c r="Z6" s="91"/>
      <c r="AA6" s="91"/>
      <c r="AB6" s="91"/>
      <c r="AC6" s="91"/>
      <c r="AD6" s="91"/>
    </row>
    <row r="7" spans="1:30" x14ac:dyDescent="0.25">
      <c r="A7" s="24"/>
      <c r="B7" s="116"/>
      <c r="C7" s="117"/>
      <c r="D7" s="118"/>
      <c r="E7" s="119"/>
      <c r="F7" s="120"/>
      <c r="G7" s="117"/>
      <c r="H7" s="117"/>
      <c r="I7" s="117"/>
      <c r="J7" s="121"/>
      <c r="K7" s="121"/>
      <c r="L7" s="121"/>
      <c r="M7" s="117"/>
      <c r="N7" s="117"/>
      <c r="O7" s="117"/>
      <c r="P7" s="117"/>
      <c r="Q7" s="122"/>
      <c r="R7" s="122"/>
      <c r="S7" s="122"/>
      <c r="T7" s="122"/>
      <c r="U7" s="122"/>
      <c r="V7" s="117"/>
      <c r="W7" s="118"/>
      <c r="X7" s="123"/>
      <c r="Y7" s="91"/>
      <c r="Z7" s="91"/>
      <c r="AA7" s="91"/>
      <c r="AB7" s="91"/>
      <c r="AC7" s="91"/>
      <c r="AD7" s="91"/>
    </row>
    <row r="8" spans="1:30" x14ac:dyDescent="0.25">
      <c r="A8" s="24"/>
      <c r="B8" s="103"/>
      <c r="C8" s="1"/>
      <c r="D8" s="103"/>
      <c r="E8" s="104"/>
      <c r="G8" s="1"/>
      <c r="H8" s="38"/>
      <c r="I8" s="1"/>
      <c r="J8" s="25"/>
      <c r="K8" s="25"/>
      <c r="L8" s="25"/>
      <c r="M8" s="1"/>
      <c r="N8" s="1"/>
      <c r="O8" s="1"/>
      <c r="P8" s="1"/>
      <c r="Q8" s="131"/>
      <c r="R8" s="131"/>
      <c r="S8" s="131"/>
      <c r="T8" s="131"/>
      <c r="U8" s="131"/>
      <c r="V8" s="1"/>
      <c r="W8" s="103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03"/>
      <c r="C9" s="1"/>
      <c r="D9" s="103"/>
      <c r="E9" s="104"/>
      <c r="G9" s="1"/>
      <c r="H9" s="38"/>
      <c r="I9" s="1"/>
      <c r="J9" s="25"/>
      <c r="K9" s="25"/>
      <c r="L9" s="25"/>
      <c r="M9" s="1"/>
      <c r="N9" s="1"/>
      <c r="O9" s="1"/>
      <c r="P9" s="1"/>
      <c r="Q9" s="131"/>
      <c r="R9" s="131"/>
      <c r="S9" s="131"/>
      <c r="T9" s="131"/>
      <c r="U9" s="131"/>
      <c r="V9" s="1"/>
      <c r="W9" s="103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03"/>
      <c r="C10" s="1"/>
      <c r="D10" s="103"/>
      <c r="E10" s="10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1"/>
      <c r="R10" s="131"/>
      <c r="S10" s="131"/>
      <c r="T10" s="131"/>
      <c r="U10" s="131"/>
      <c r="V10" s="1"/>
      <c r="W10" s="103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03"/>
      <c r="C11" s="1"/>
      <c r="D11" s="103"/>
      <c r="E11" s="10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1"/>
      <c r="R11" s="131"/>
      <c r="S11" s="131"/>
      <c r="T11" s="131"/>
      <c r="U11" s="131"/>
      <c r="V11" s="1"/>
      <c r="W11" s="103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03"/>
      <c r="C12" s="1"/>
      <c r="D12" s="103"/>
      <c r="E12" s="10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1"/>
      <c r="R12" s="131"/>
      <c r="S12" s="131"/>
      <c r="T12" s="131"/>
      <c r="U12" s="131"/>
      <c r="V12" s="1"/>
      <c r="W12" s="103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03"/>
      <c r="C13" s="1"/>
      <c r="D13" s="103"/>
      <c r="E13" s="10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1"/>
      <c r="R13" s="131"/>
      <c r="S13" s="131"/>
      <c r="T13" s="131"/>
      <c r="U13" s="131"/>
      <c r="V13" s="1"/>
      <c r="W13" s="103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03"/>
      <c r="C14" s="1"/>
      <c r="D14" s="103"/>
      <c r="E14" s="10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1"/>
      <c r="R14" s="131"/>
      <c r="S14" s="131"/>
      <c r="T14" s="131"/>
      <c r="U14" s="131"/>
      <c r="V14" s="1"/>
      <c r="W14" s="103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03"/>
      <c r="C15" s="1"/>
      <c r="D15" s="103"/>
      <c r="E15" s="10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1"/>
      <c r="R15" s="131"/>
      <c r="S15" s="131"/>
      <c r="T15" s="131"/>
      <c r="U15" s="131"/>
      <c r="V15" s="1"/>
      <c r="W15" s="103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03"/>
      <c r="C16" s="1"/>
      <c r="D16" s="103"/>
      <c r="E16" s="10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1"/>
      <c r="R16" s="131"/>
      <c r="S16" s="131"/>
      <c r="T16" s="131"/>
      <c r="U16" s="131"/>
      <c r="V16" s="1"/>
      <c r="W16" s="103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3"/>
      <c r="C17" s="1"/>
      <c r="D17" s="103"/>
      <c r="E17" s="10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1"/>
      <c r="R17" s="131"/>
      <c r="S17" s="131"/>
      <c r="T17" s="131"/>
      <c r="U17" s="131"/>
      <c r="V17" s="1"/>
      <c r="W17" s="103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3"/>
      <c r="C18" s="1"/>
      <c r="D18" s="103"/>
      <c r="E18" s="10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1"/>
      <c r="R18" s="131"/>
      <c r="S18" s="131"/>
      <c r="T18" s="131"/>
      <c r="U18" s="131"/>
      <c r="V18" s="1"/>
      <c r="W18" s="103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3"/>
      <c r="C19" s="1"/>
      <c r="D19" s="103"/>
      <c r="E19" s="10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1"/>
      <c r="R19" s="131"/>
      <c r="S19" s="131"/>
      <c r="T19" s="131"/>
      <c r="U19" s="131"/>
      <c r="V19" s="1"/>
      <c r="W19" s="103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3"/>
      <c r="C20" s="1"/>
      <c r="D20" s="103"/>
      <c r="E20" s="10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1"/>
      <c r="R20" s="131"/>
      <c r="S20" s="131"/>
      <c r="T20" s="131"/>
      <c r="U20" s="131"/>
      <c r="V20" s="1"/>
      <c r="W20" s="103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3"/>
      <c r="C21" s="1"/>
      <c r="D21" s="103"/>
      <c r="E21" s="10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1"/>
      <c r="R21" s="131"/>
      <c r="S21" s="131"/>
      <c r="T21" s="131"/>
      <c r="U21" s="131"/>
      <c r="V21" s="1"/>
      <c r="W21" s="103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3"/>
      <c r="C22" s="1"/>
      <c r="D22" s="103"/>
      <c r="E22" s="10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1"/>
      <c r="R22" s="131"/>
      <c r="S22" s="131"/>
      <c r="T22" s="131"/>
      <c r="U22" s="131"/>
      <c r="V22" s="1"/>
      <c r="W22" s="103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3"/>
      <c r="C23" s="1"/>
      <c r="D23" s="103"/>
      <c r="E23" s="10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1"/>
      <c r="R23" s="131"/>
      <c r="S23" s="131"/>
      <c r="T23" s="131"/>
      <c r="U23" s="131"/>
      <c r="V23" s="1"/>
      <c r="W23" s="103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3"/>
      <c r="C24" s="1"/>
      <c r="D24" s="103"/>
      <c r="E24" s="10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1"/>
      <c r="R24" s="131"/>
      <c r="S24" s="131"/>
      <c r="T24" s="131"/>
      <c r="U24" s="131"/>
      <c r="V24" s="1"/>
      <c r="W24" s="103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3"/>
      <c r="C25" s="1"/>
      <c r="D25" s="103"/>
      <c r="E25" s="10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1"/>
      <c r="R25" s="131"/>
      <c r="S25" s="131"/>
      <c r="T25" s="131"/>
      <c r="U25" s="131"/>
      <c r="V25" s="1"/>
      <c r="W25" s="103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3"/>
      <c r="C26" s="1"/>
      <c r="D26" s="103"/>
      <c r="E26" s="10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1"/>
      <c r="R26" s="131"/>
      <c r="S26" s="131"/>
      <c r="T26" s="131"/>
      <c r="U26" s="131"/>
      <c r="V26" s="1"/>
      <c r="W26" s="103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3"/>
      <c r="C27" s="1"/>
      <c r="D27" s="103"/>
      <c r="E27" s="10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1"/>
      <c r="R27" s="131"/>
      <c r="S27" s="131"/>
      <c r="T27" s="131"/>
      <c r="U27" s="131"/>
      <c r="V27" s="1"/>
      <c r="W27" s="103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3"/>
      <c r="C28" s="1"/>
      <c r="D28" s="103"/>
      <c r="E28" s="10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1"/>
      <c r="R28" s="131"/>
      <c r="S28" s="131"/>
      <c r="T28" s="131"/>
      <c r="U28" s="131"/>
      <c r="V28" s="1"/>
      <c r="W28" s="103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3"/>
      <c r="C29" s="1"/>
      <c r="D29" s="103"/>
      <c r="E29" s="10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1"/>
      <c r="R29" s="131"/>
      <c r="S29" s="131"/>
      <c r="T29" s="131"/>
      <c r="U29" s="131"/>
      <c r="V29" s="1"/>
      <c r="W29" s="103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3"/>
      <c r="C30" s="1"/>
      <c r="D30" s="103"/>
      <c r="E30" s="10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1"/>
      <c r="R30" s="131"/>
      <c r="S30" s="131"/>
      <c r="T30" s="131"/>
      <c r="U30" s="131"/>
      <c r="V30" s="1"/>
      <c r="W30" s="103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3"/>
      <c r="C31" s="1"/>
      <c r="D31" s="103"/>
      <c r="E31" s="10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1"/>
      <c r="R31" s="131"/>
      <c r="S31" s="131"/>
      <c r="T31" s="131"/>
      <c r="U31" s="131"/>
      <c r="V31" s="1"/>
      <c r="W31" s="103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3"/>
      <c r="C32" s="1"/>
      <c r="D32" s="103"/>
      <c r="E32" s="10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1"/>
      <c r="R32" s="131"/>
      <c r="S32" s="131"/>
      <c r="T32" s="131"/>
      <c r="U32" s="131"/>
      <c r="V32" s="1"/>
      <c r="W32" s="103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3"/>
      <c r="C33" s="1"/>
      <c r="D33" s="103"/>
      <c r="E33" s="10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1"/>
      <c r="R33" s="131"/>
      <c r="S33" s="131"/>
      <c r="T33" s="131"/>
      <c r="U33" s="131"/>
      <c r="V33" s="1"/>
      <c r="W33" s="103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3"/>
      <c r="C34" s="1"/>
      <c r="D34" s="103"/>
      <c r="E34" s="10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1"/>
      <c r="R34" s="131"/>
      <c r="S34" s="131"/>
      <c r="T34" s="131"/>
      <c r="U34" s="131"/>
      <c r="V34" s="1"/>
      <c r="W34" s="103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03"/>
      <c r="C35" s="1"/>
      <c r="D35" s="103"/>
      <c r="E35" s="104"/>
      <c r="G35" s="1"/>
      <c r="H35" s="38"/>
      <c r="I35" s="1"/>
      <c r="J35" s="25"/>
      <c r="K35" s="25"/>
      <c r="L35" s="25"/>
      <c r="M35" s="1"/>
      <c r="N35" s="1"/>
      <c r="O35" s="1"/>
      <c r="P35" s="1"/>
      <c r="Q35" s="131"/>
      <c r="R35" s="131"/>
      <c r="S35" s="131"/>
      <c r="T35" s="131"/>
      <c r="U35" s="131"/>
      <c r="V35" s="1"/>
      <c r="W35" s="103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03"/>
      <c r="C36" s="1"/>
      <c r="D36" s="103"/>
      <c r="E36" s="104"/>
      <c r="G36" s="1"/>
      <c r="H36" s="38"/>
      <c r="I36" s="1"/>
      <c r="J36" s="25"/>
      <c r="K36" s="25"/>
      <c r="L36" s="25"/>
      <c r="M36" s="1"/>
      <c r="N36" s="1"/>
      <c r="O36" s="1"/>
      <c r="P36" s="1"/>
      <c r="Q36" s="131"/>
      <c r="R36" s="131"/>
      <c r="S36" s="131"/>
      <c r="T36" s="131"/>
      <c r="U36" s="131"/>
      <c r="V36" s="1"/>
      <c r="W36" s="103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03"/>
      <c r="C37" s="1"/>
      <c r="D37" s="103"/>
      <c r="E37" s="104"/>
      <c r="G37" s="1"/>
      <c r="H37" s="38"/>
      <c r="I37" s="1"/>
      <c r="J37" s="25"/>
      <c r="K37" s="25"/>
      <c r="L37" s="25"/>
      <c r="M37" s="1"/>
      <c r="N37" s="1"/>
      <c r="O37" s="1"/>
      <c r="P37" s="1"/>
      <c r="Q37" s="131"/>
      <c r="R37" s="131"/>
      <c r="S37" s="131"/>
      <c r="T37" s="131"/>
      <c r="U37" s="131"/>
      <c r="V37" s="1"/>
      <c r="W37" s="103"/>
      <c r="X37" s="1"/>
      <c r="Y37" s="91"/>
      <c r="Z37" s="91"/>
      <c r="AA37" s="91"/>
      <c r="AB37" s="91"/>
      <c r="AC37" s="91"/>
      <c r="AD37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2019-01-21T09:51:09Z</dcterms:modified>
</cp:coreProperties>
</file>