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9" i="1"/>
  <c r="O13" i="1"/>
  <c r="O16" i="1" s="1"/>
  <c r="N16" i="1" s="1"/>
  <c r="AE9" i="1"/>
  <c r="AD9" i="1"/>
  <c r="AC9" i="1"/>
  <c r="AB9" i="1"/>
  <c r="AA9" i="1"/>
  <c r="Z9" i="1"/>
  <c r="Y9" i="1"/>
  <c r="I15" i="1"/>
  <c r="X9" i="1"/>
  <c r="H15" i="1"/>
  <c r="W9" i="1"/>
  <c r="G15" i="1"/>
  <c r="V9" i="1"/>
  <c r="F15" i="1"/>
  <c r="U9" i="1"/>
  <c r="E15" i="1"/>
  <c r="T9" i="1"/>
  <c r="I14" i="1"/>
  <c r="S9" i="1"/>
  <c r="H14" i="1"/>
  <c r="R9" i="1"/>
  <c r="G14" i="1"/>
  <c r="Q9" i="1"/>
  <c r="F14" i="1"/>
  <c r="P9" i="1"/>
  <c r="E14" i="1"/>
  <c r="M9" i="1"/>
  <c r="L9" i="1"/>
  <c r="K9" i="1"/>
  <c r="J9" i="1"/>
  <c r="I9" i="1"/>
  <c r="N9" i="1"/>
  <c r="N13" i="1" s="1"/>
  <c r="H9" i="1"/>
  <c r="H13" i="1" s="1"/>
  <c r="G9" i="1"/>
  <c r="G13" i="1" s="1"/>
  <c r="G16" i="1" s="1"/>
  <c r="F9" i="1"/>
  <c r="F13" i="1" s="1"/>
  <c r="E9" i="1"/>
  <c r="E13" i="1"/>
  <c r="E16" i="1" s="1"/>
  <c r="M16" i="1" s="1"/>
  <c r="I13" i="1"/>
  <c r="M13" i="1" s="1"/>
  <c r="K14" i="1"/>
  <c r="L14" i="1"/>
  <c r="D10" i="1"/>
  <c r="M14" i="1"/>
  <c r="I16" i="1"/>
  <c r="M15" i="1"/>
  <c r="K15" i="1"/>
  <c r="L15" i="1"/>
  <c r="K13" i="1" l="1"/>
  <c r="F16" i="1"/>
  <c r="K16" i="1" s="1"/>
  <c r="L13" i="1"/>
  <c r="H16" i="1"/>
  <c r="L16" i="1" s="1"/>
</calcChain>
</file>

<file path=xl/sharedStrings.xml><?xml version="1.0" encoding="utf-8"?>
<sst xmlns="http://schemas.openxmlformats.org/spreadsheetml/2006/main" count="131" uniqueCount="95">
  <si>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</si>
  <si>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</si>
  <si>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</si>
  <si>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</si>
  <si>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</si>
  <si>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</si>
  <si>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</si>
  <si>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</si>
  <si>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</si>
  <si>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</si>
  <si>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</si>
  <si>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</si>
  <si>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</si>
  <si>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</si>
  <si>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</si>
  <si>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</si>
  <si>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</si>
  <si>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</si>
  <si>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</si>
  <si>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</si>
  <si>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</si>
  <si>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</si>
  <si>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</si>
  <si>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</si>
  <si>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</si>
  <si>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</si>
  <si>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</si>
  <si>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</si>
  <si>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</si>
  <si>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</si>
  <si>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</si>
  <si>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</si>
  <si>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</si>
  <si>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</si>
  <si>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</si>
  <si>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</si>
  <si>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</si>
  <si>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</si>
  <si>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</si>
  <si>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</si>
  <si>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</si>
  <si>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Fera</t>
  </si>
  <si>
    <t>Jenna Härkälä</t>
  </si>
  <si>
    <t>10.</t>
  </si>
  <si>
    <t>8.</t>
  </si>
  <si>
    <t>5.</t>
  </si>
  <si>
    <t>11.2.1986</t>
  </si>
  <si>
    <t>suomensarja</t>
  </si>
  <si>
    <t>Fera  2</t>
  </si>
  <si>
    <t>jatkosarja</t>
  </si>
  <si>
    <t>karsintasarja</t>
  </si>
  <si>
    <t>ykköspesis</t>
  </si>
  <si>
    <t>Fera = Fera, Rauma (1958)</t>
  </si>
  <si>
    <t>19.06. 2002  Fera - Pesä Ysit  1-2  (9-7, 6-8, 0-1)</t>
  </si>
  <si>
    <t>4.  ottelu</t>
  </si>
  <si>
    <t xml:space="preserve">  16 v   4 kk   8 pv</t>
  </si>
  <si>
    <t>9.  ottelu</t>
  </si>
  <si>
    <t>25.05. 2003  Fera - PattU  2-0  (9-1, 15-4)</t>
  </si>
  <si>
    <t xml:space="preserve">  17 v   3 kk 14 pv</t>
  </si>
  <si>
    <t>25.08. 2001  YPJ - Fera  1-0  (1-1, 3-0)</t>
  </si>
  <si>
    <t xml:space="preserve">  15 v   6 kk 14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</si>
  <si>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</si>
  <si>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</si>
  <si>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</si>
  <si>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</si>
  <si>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</si>
  <si>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</si>
  <si>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</si>
  <si>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</si>
  <si>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</si>
  <si>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</si>
  <si>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</si>
  <si>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</si>
  <si>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</si>
  <si>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</si>
  <si>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</si>
  <si>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30.06. 2002  Seinäjoki</t>
  </si>
  <si>
    <t>1v</t>
  </si>
  <si>
    <t>S</t>
  </si>
  <si>
    <t>Jari Mäkelä</t>
  </si>
  <si>
    <t>1452</t>
  </si>
  <si>
    <t>01.08. 2003  Sotkamo</t>
  </si>
  <si>
    <t>Sirkku Vainio-Hynnilä</t>
  </si>
  <si>
    <t>1500</t>
  </si>
  <si>
    <t>1/1</t>
  </si>
  <si>
    <t>0/1</t>
  </si>
  <si>
    <t>1/3</t>
  </si>
  <si>
    <t xml:space="preserve">  0-1  (2-7, 3-3)</t>
  </si>
  <si>
    <t>4/5</t>
  </si>
  <si>
    <t>3/4</t>
  </si>
  <si>
    <t xml:space="preserve">  0-2  (1-3, 4-6)</t>
  </si>
  <si>
    <t>3/8</t>
  </si>
  <si>
    <t>2/4</t>
  </si>
  <si>
    <t>7/13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</si>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</sst>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2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28515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8">
        <v>2001</v>
      </c>
      <c r="C4" s="88"/>
      <c r="D4" s="89" t="s">
        <v>41</v>
      </c>
      <c r="E4" s="88"/>
      <c r="F4" s="91" t="s">
        <v>51</v>
      </c>
      <c r="G4" s="93"/>
      <c r="H4" s="92"/>
      <c r="I4" s="88"/>
      <c r="J4" s="88"/>
      <c r="K4" s="88"/>
      <c r="L4" s="88"/>
      <c r="M4" s="88"/>
      <c r="N4" s="90"/>
      <c r="O4" s="25"/>
      <c r="P4" s="27"/>
      <c r="Q4" s="27"/>
      <c r="R4" s="27"/>
      <c r="S4" s="27"/>
      <c r="T4" s="27"/>
      <c r="U4" s="30">
        <v>2</v>
      </c>
      <c r="V4" s="30">
        <v>0</v>
      </c>
      <c r="W4" s="30">
        <v>0</v>
      </c>
      <c r="X4" s="30">
        <v>0</v>
      </c>
      <c r="Y4" s="30">
        <v>5</v>
      </c>
      <c r="Z4" s="27"/>
      <c r="AA4" s="27"/>
      <c r="AB4" s="27"/>
      <c r="AC4" s="27"/>
      <c r="AD4" s="27"/>
      <c r="AE4" s="27"/>
      <c r="AF4" s="87" t="s">
        <v>50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2002</v>
      </c>
      <c r="C5" s="83"/>
      <c r="D5" s="84" t="s">
        <v>48</v>
      </c>
      <c r="E5" s="83"/>
      <c r="F5" s="86" t="s">
        <v>47</v>
      </c>
      <c r="G5" s="95"/>
      <c r="H5" s="94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2002</v>
      </c>
      <c r="C6" s="27" t="s">
        <v>43</v>
      </c>
      <c r="D6" s="28" t="s">
        <v>41</v>
      </c>
      <c r="E6" s="27">
        <v>3</v>
      </c>
      <c r="F6" s="27">
        <v>0</v>
      </c>
      <c r="G6" s="27">
        <v>0</v>
      </c>
      <c r="H6" s="27">
        <v>1</v>
      </c>
      <c r="I6" s="27">
        <v>4</v>
      </c>
      <c r="J6" s="27">
        <v>4</v>
      </c>
      <c r="K6" s="27">
        <v>0</v>
      </c>
      <c r="L6" s="27">
        <v>0</v>
      </c>
      <c r="M6" s="27">
        <v>0</v>
      </c>
      <c r="N6" s="29">
        <v>0.26700000000000002</v>
      </c>
      <c r="O6" s="25">
        <f>PRODUCT(I6/N6)</f>
        <v>14.9812734082397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2003</v>
      </c>
      <c r="C7" s="27" t="s">
        <v>44</v>
      </c>
      <c r="D7" s="28" t="s">
        <v>41</v>
      </c>
      <c r="E7" s="27">
        <v>19</v>
      </c>
      <c r="F7" s="27">
        <v>0</v>
      </c>
      <c r="G7" s="27">
        <v>2</v>
      </c>
      <c r="H7" s="27">
        <v>11</v>
      </c>
      <c r="I7" s="27">
        <v>49</v>
      </c>
      <c r="J7" s="27">
        <v>43</v>
      </c>
      <c r="K7" s="27">
        <v>3</v>
      </c>
      <c r="L7" s="27">
        <v>1</v>
      </c>
      <c r="M7" s="27">
        <v>2</v>
      </c>
      <c r="N7" s="29">
        <v>0.438</v>
      </c>
      <c r="O7" s="25">
        <f>PRODUCT(I7/N7)</f>
        <v>111.87214611872146</v>
      </c>
      <c r="P7" s="27">
        <v>3</v>
      </c>
      <c r="Q7" s="27">
        <v>0</v>
      </c>
      <c r="R7" s="27">
        <v>0</v>
      </c>
      <c r="S7" s="27">
        <v>0</v>
      </c>
      <c r="T7" s="27">
        <v>2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27" t="s">
        <v>45</v>
      </c>
      <c r="D8" s="28" t="s">
        <v>41</v>
      </c>
      <c r="E8" s="27">
        <v>17</v>
      </c>
      <c r="F8" s="27">
        <v>0</v>
      </c>
      <c r="G8" s="27">
        <v>2</v>
      </c>
      <c r="H8" s="27">
        <v>8</v>
      </c>
      <c r="I8" s="27">
        <v>46</v>
      </c>
      <c r="J8" s="27">
        <v>33</v>
      </c>
      <c r="K8" s="27">
        <v>5</v>
      </c>
      <c r="L8" s="27">
        <v>6</v>
      </c>
      <c r="M8" s="27">
        <v>2</v>
      </c>
      <c r="N8" s="29">
        <v>0.53500000000000003</v>
      </c>
      <c r="O8" s="25">
        <f>PRODUCT(I8/N8)</f>
        <v>85.981308411214954</v>
      </c>
      <c r="P8" s="27">
        <v>7</v>
      </c>
      <c r="Q8" s="27">
        <v>0</v>
      </c>
      <c r="R8" s="27">
        <v>1</v>
      </c>
      <c r="S8" s="27">
        <v>4</v>
      </c>
      <c r="T8" s="27">
        <v>23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49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39</v>
      </c>
      <c r="F9" s="19">
        <f t="shared" si="0"/>
        <v>0</v>
      </c>
      <c r="G9" s="19">
        <f t="shared" si="0"/>
        <v>4</v>
      </c>
      <c r="H9" s="19">
        <f t="shared" si="0"/>
        <v>20</v>
      </c>
      <c r="I9" s="19">
        <f t="shared" si="0"/>
        <v>99</v>
      </c>
      <c r="J9" s="19">
        <f t="shared" si="0"/>
        <v>80</v>
      </c>
      <c r="K9" s="19">
        <f t="shared" si="0"/>
        <v>8</v>
      </c>
      <c r="L9" s="19">
        <f t="shared" si="0"/>
        <v>7</v>
      </c>
      <c r="M9" s="19">
        <f t="shared" si="0"/>
        <v>4</v>
      </c>
      <c r="N9" s="31">
        <f>PRODUCT(I9/O9)</f>
        <v>0.46514965371984479</v>
      </c>
      <c r="O9" s="32">
        <f t="shared" ref="O9:AE9" si="1">SUM(O4:O8)</f>
        <v>212.83472793817612</v>
      </c>
      <c r="P9" s="19">
        <f t="shared" si="1"/>
        <v>10</v>
      </c>
      <c r="Q9" s="19">
        <f t="shared" si="1"/>
        <v>0</v>
      </c>
      <c r="R9" s="19">
        <f t="shared" si="1"/>
        <v>1</v>
      </c>
      <c r="S9" s="19">
        <f t="shared" si="1"/>
        <v>4</v>
      </c>
      <c r="T9" s="19">
        <f t="shared" si="1"/>
        <v>25</v>
      </c>
      <c r="U9" s="19">
        <f t="shared" si="1"/>
        <v>2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5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3"/>
      <c r="D10" s="34">
        <f>SUM(F9:H9)+((I9-F9-G9)/3)+(E9/3)+(Z9*25)+(AA9*25)+(AB9*10)+(AC9*25)+(AD9*20)+(AE9*15)</f>
        <v>68.666666666666671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38</v>
      </c>
      <c r="O12" s="25"/>
      <c r="P12" s="41" t="s">
        <v>33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2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4"/>
      <c r="E13" s="27">
        <f>PRODUCT(E9)</f>
        <v>39</v>
      </c>
      <c r="F13" s="27">
        <f>PRODUCT(F9)</f>
        <v>0</v>
      </c>
      <c r="G13" s="27">
        <f>PRODUCT(G9)</f>
        <v>4</v>
      </c>
      <c r="H13" s="27">
        <f>PRODUCT(H9)</f>
        <v>20</v>
      </c>
      <c r="I13" s="27">
        <f>PRODUCT(I9)</f>
        <v>99</v>
      </c>
      <c r="J13" s="1"/>
      <c r="K13" s="45">
        <f>PRODUCT((F13+G13)/E13)</f>
        <v>0.10256410256410256</v>
      </c>
      <c r="L13" s="45">
        <f>PRODUCT(H13/E13)</f>
        <v>0.51282051282051277</v>
      </c>
      <c r="M13" s="45">
        <f>PRODUCT(I13/E13)</f>
        <v>2.5384615384615383</v>
      </c>
      <c r="N13" s="29">
        <f>PRODUCT(N9)</f>
        <v>0.46514965371984479</v>
      </c>
      <c r="O13" s="25">
        <f>PRODUCT(O9)</f>
        <v>212.83472793817612</v>
      </c>
      <c r="P13" s="46" t="s">
        <v>34</v>
      </c>
      <c r="Q13" s="47"/>
      <c r="R13" s="47"/>
      <c r="S13" s="48" t="s">
        <v>59</v>
      </c>
      <c r="T13" s="48"/>
      <c r="U13" s="48"/>
      <c r="V13" s="48"/>
      <c r="W13" s="48"/>
      <c r="X13" s="48"/>
      <c r="Y13" s="48"/>
      <c r="Z13" s="48"/>
      <c r="AA13" s="48"/>
      <c r="AB13" s="49"/>
      <c r="AC13" s="48"/>
      <c r="AD13" s="50" t="s">
        <v>39</v>
      </c>
      <c r="AE13" s="50"/>
      <c r="AF13" s="51" t="s">
        <v>60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27">
        <f>PRODUCT(P9)</f>
        <v>10</v>
      </c>
      <c r="F14" s="27">
        <f>PRODUCT(Q9)</f>
        <v>0</v>
      </c>
      <c r="G14" s="27">
        <f>PRODUCT(R9)</f>
        <v>1</v>
      </c>
      <c r="H14" s="27">
        <f>PRODUCT(S9)</f>
        <v>4</v>
      </c>
      <c r="I14" s="27">
        <f>PRODUCT(T9)</f>
        <v>25</v>
      </c>
      <c r="J14" s="1"/>
      <c r="K14" s="45">
        <f>PRODUCT((F14+G14)/E14)</f>
        <v>0.1</v>
      </c>
      <c r="L14" s="45">
        <f>PRODUCT(H14/E14)</f>
        <v>0.4</v>
      </c>
      <c r="M14" s="45">
        <f>PRODUCT(I14/E14)</f>
        <v>2.5</v>
      </c>
      <c r="N14" s="29">
        <v>0.49</v>
      </c>
      <c r="O14" s="55">
        <v>51</v>
      </c>
      <c r="P14" s="56" t="s">
        <v>35</v>
      </c>
      <c r="Q14" s="57"/>
      <c r="R14" s="57"/>
      <c r="S14" s="58" t="s">
        <v>57</v>
      </c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60" t="s">
        <v>56</v>
      </c>
      <c r="AE14" s="60"/>
      <c r="AF14" s="61" t="s">
        <v>58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19</v>
      </c>
      <c r="C15" s="63"/>
      <c r="D15" s="64"/>
      <c r="E15" s="30">
        <f>PRODUCT(U9)</f>
        <v>2</v>
      </c>
      <c r="F15" s="30">
        <f>PRODUCT(V9)</f>
        <v>0</v>
      </c>
      <c r="G15" s="30">
        <f>PRODUCT(W9)</f>
        <v>0</v>
      </c>
      <c r="H15" s="30">
        <f>PRODUCT(X9)</f>
        <v>0</v>
      </c>
      <c r="I15" s="30">
        <f>PRODUCT(Y9)</f>
        <v>5</v>
      </c>
      <c r="J15" s="1"/>
      <c r="K15" s="65">
        <f>PRODUCT((F15+G15)/E15)</f>
        <v>0</v>
      </c>
      <c r="L15" s="65">
        <f>PRODUCT(H15/E15)</f>
        <v>0</v>
      </c>
      <c r="M15" s="65">
        <f>PRODUCT(I15/E15)</f>
        <v>2.5</v>
      </c>
      <c r="N15" s="66">
        <v>0.83299999999999996</v>
      </c>
      <c r="O15" s="25">
        <v>6</v>
      </c>
      <c r="P15" s="56" t="s">
        <v>36</v>
      </c>
      <c r="Q15" s="57"/>
      <c r="R15" s="57"/>
      <c r="S15" s="58" t="s">
        <v>53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 t="s">
        <v>54</v>
      </c>
      <c r="AE15" s="60"/>
      <c r="AF15" s="61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7" t="s">
        <v>20</v>
      </c>
      <c r="C16" s="68"/>
      <c r="D16" s="69"/>
      <c r="E16" s="19">
        <f>SUM(E13:E15)</f>
        <v>51</v>
      </c>
      <c r="F16" s="19">
        <f>SUM(F13:F15)</f>
        <v>0</v>
      </c>
      <c r="G16" s="19">
        <f>SUM(G13:G15)</f>
        <v>5</v>
      </c>
      <c r="H16" s="19">
        <f>SUM(H13:H15)</f>
        <v>24</v>
      </c>
      <c r="I16" s="19">
        <f>SUM(I13:I15)</f>
        <v>129</v>
      </c>
      <c r="J16" s="1"/>
      <c r="K16" s="70">
        <f>PRODUCT((F16+G16)/E16)</f>
        <v>9.8039215686274508E-2</v>
      </c>
      <c r="L16" s="70">
        <f>PRODUCT(H16/E16)</f>
        <v>0.47058823529411764</v>
      </c>
      <c r="M16" s="70">
        <f>PRODUCT(I16/E16)</f>
        <v>2.5294117647058822</v>
      </c>
      <c r="N16" s="31">
        <f>PRODUCT(I16/O16)</f>
        <v>0.47807041364059027</v>
      </c>
      <c r="O16" s="25">
        <f>SUM(O13:O15)</f>
        <v>269.83472793817612</v>
      </c>
      <c r="P16" s="71" t="s">
        <v>37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73"/>
      <c r="AD16" s="73"/>
      <c r="AE16" s="75"/>
      <c r="AF16" s="76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52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8"/>
      <c r="N23" s="78"/>
      <c r="O23" s="25"/>
      <c r="P23" s="1"/>
      <c r="Q23" s="38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29.7109375" style="113" customWidth="1"/>
    <col min="3" max="3" width="21.5703125" style="114" customWidth="1"/>
    <col min="4" max="4" width="10.5703125" style="115" customWidth="1"/>
    <col min="5" max="5" width="8" style="115" customWidth="1"/>
    <col min="6" max="6" width="0.7109375" style="37" customWidth="1"/>
    <col min="7" max="11" width="5.28515625" style="114" customWidth="1"/>
    <col min="12" max="12" width="6.42578125" style="114" customWidth="1"/>
    <col min="13" max="16" width="5.28515625" style="114" customWidth="1"/>
    <col min="17" max="21" width="6.7109375" style="114" customWidth="1"/>
    <col min="22" max="22" width="10.85546875" style="114" customWidth="1"/>
    <col min="23" max="23" width="22.7109375" style="115" customWidth="1"/>
    <col min="24" max="24" width="9.7109375" style="114" customWidth="1"/>
    <col min="25" max="30" width="9.140625" style="116"/>
  </cols>
  <sheetData>
    <row r="1" spans="1:30" ht="18.75" x14ac:dyDescent="0.3">
      <c r="A1" s="9"/>
      <c r="B1" s="96" t="s">
        <v>61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92"/>
      <c r="Y1" s="99"/>
      <c r="Z1" s="99"/>
      <c r="AA1" s="99"/>
      <c r="AB1" s="99"/>
      <c r="AC1" s="99"/>
      <c r="AD1" s="99"/>
    </row>
    <row r="2" spans="1:30" x14ac:dyDescent="0.25">
      <c r="A2" s="9"/>
      <c r="B2" s="117" t="s">
        <v>42</v>
      </c>
      <c r="C2" s="118" t="s">
        <v>46</v>
      </c>
      <c r="D2" s="100"/>
      <c r="E2" s="10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1"/>
      <c r="X2" s="43"/>
      <c r="Y2" s="99"/>
      <c r="Z2" s="99"/>
      <c r="AA2" s="99"/>
      <c r="AB2" s="99"/>
      <c r="AC2" s="99"/>
      <c r="AD2" s="99"/>
    </row>
    <row r="3" spans="1:30" x14ac:dyDescent="0.25">
      <c r="A3" s="9"/>
      <c r="B3" s="102" t="s">
        <v>62</v>
      </c>
      <c r="C3" s="23" t="s">
        <v>63</v>
      </c>
      <c r="D3" s="103" t="s">
        <v>64</v>
      </c>
      <c r="E3" s="104" t="s">
        <v>1</v>
      </c>
      <c r="F3" s="25"/>
      <c r="G3" s="105" t="s">
        <v>65</v>
      </c>
      <c r="H3" s="106" t="s">
        <v>66</v>
      </c>
      <c r="I3" s="106" t="s">
        <v>31</v>
      </c>
      <c r="J3" s="18" t="s">
        <v>67</v>
      </c>
      <c r="K3" s="107" t="s">
        <v>68</v>
      </c>
      <c r="L3" s="107" t="s">
        <v>69</v>
      </c>
      <c r="M3" s="105" t="s">
        <v>70</v>
      </c>
      <c r="N3" s="105" t="s">
        <v>30</v>
      </c>
      <c r="O3" s="106" t="s">
        <v>71</v>
      </c>
      <c r="P3" s="105" t="s">
        <v>66</v>
      </c>
      <c r="Q3" s="105" t="s">
        <v>3</v>
      </c>
      <c r="R3" s="105">
        <v>1</v>
      </c>
      <c r="S3" s="105">
        <v>2</v>
      </c>
      <c r="T3" s="105">
        <v>3</v>
      </c>
      <c r="U3" s="105" t="s">
        <v>72</v>
      </c>
      <c r="V3" s="18" t="s">
        <v>21</v>
      </c>
      <c r="W3" s="17" t="s">
        <v>73</v>
      </c>
      <c r="X3" s="17" t="s">
        <v>74</v>
      </c>
      <c r="Y3" s="99"/>
      <c r="Z3" s="99"/>
      <c r="AA3" s="99"/>
      <c r="AB3" s="99"/>
      <c r="AC3" s="99"/>
      <c r="AD3" s="99"/>
    </row>
    <row r="4" spans="1:30" x14ac:dyDescent="0.25">
      <c r="A4" s="9"/>
      <c r="B4" s="132" t="s">
        <v>76</v>
      </c>
      <c r="C4" s="133" t="s">
        <v>87</v>
      </c>
      <c r="D4" s="108" t="s">
        <v>75</v>
      </c>
      <c r="E4" s="134" t="s">
        <v>41</v>
      </c>
      <c r="F4" s="55"/>
      <c r="G4" s="109">
        <v>1</v>
      </c>
      <c r="H4" s="135"/>
      <c r="I4" s="109"/>
      <c r="J4" s="136" t="s">
        <v>77</v>
      </c>
      <c r="K4" s="136">
        <v>2</v>
      </c>
      <c r="L4" s="136" t="s">
        <v>78</v>
      </c>
      <c r="M4" s="136">
        <v>1</v>
      </c>
      <c r="N4" s="109"/>
      <c r="O4" s="135"/>
      <c r="P4" s="109"/>
      <c r="Q4" s="137" t="s">
        <v>88</v>
      </c>
      <c r="R4" s="137"/>
      <c r="S4" s="137" t="s">
        <v>89</v>
      </c>
      <c r="T4" s="137" t="s">
        <v>84</v>
      </c>
      <c r="U4" s="137"/>
      <c r="V4" s="138">
        <v>0.8</v>
      </c>
      <c r="W4" s="139" t="s">
        <v>79</v>
      </c>
      <c r="X4" s="119" t="s">
        <v>80</v>
      </c>
      <c r="Y4" s="99"/>
      <c r="Z4" s="99"/>
      <c r="AA4" s="99"/>
      <c r="AB4" s="99"/>
      <c r="AC4" s="99"/>
      <c r="AD4" s="99"/>
    </row>
    <row r="5" spans="1:30" x14ac:dyDescent="0.25">
      <c r="A5" s="9"/>
      <c r="B5" s="108" t="s">
        <v>81</v>
      </c>
      <c r="C5" s="133" t="s">
        <v>90</v>
      </c>
      <c r="D5" s="108" t="s">
        <v>75</v>
      </c>
      <c r="E5" s="134" t="s">
        <v>41</v>
      </c>
      <c r="F5" s="55"/>
      <c r="G5" s="109">
        <v>1</v>
      </c>
      <c r="H5" s="135"/>
      <c r="I5" s="135"/>
      <c r="J5" s="136" t="s">
        <v>77</v>
      </c>
      <c r="K5" s="136">
        <v>6</v>
      </c>
      <c r="L5" s="136"/>
      <c r="M5" s="136">
        <v>1</v>
      </c>
      <c r="N5" s="109"/>
      <c r="O5" s="135"/>
      <c r="P5" s="109"/>
      <c r="Q5" s="137" t="s">
        <v>91</v>
      </c>
      <c r="R5" s="137" t="s">
        <v>92</v>
      </c>
      <c r="S5" s="137" t="s">
        <v>85</v>
      </c>
      <c r="T5" s="137" t="s">
        <v>86</v>
      </c>
      <c r="U5" s="137"/>
      <c r="V5" s="138">
        <v>0.375</v>
      </c>
      <c r="W5" s="139" t="s">
        <v>82</v>
      </c>
      <c r="X5" s="119" t="s">
        <v>83</v>
      </c>
      <c r="Y5" s="99"/>
      <c r="Z5" s="99"/>
      <c r="AA5" s="99"/>
      <c r="AB5" s="99"/>
      <c r="AC5" s="99"/>
      <c r="AD5" s="99"/>
    </row>
    <row r="6" spans="1:30" x14ac:dyDescent="0.25">
      <c r="A6" s="24"/>
      <c r="B6" s="23" t="s">
        <v>9</v>
      </c>
      <c r="C6" s="18"/>
      <c r="D6" s="17"/>
      <c r="E6" s="120"/>
      <c r="F6" s="121"/>
      <c r="G6" s="19"/>
      <c r="H6" s="19"/>
      <c r="I6" s="19">
        <v>2</v>
      </c>
      <c r="J6" s="18"/>
      <c r="K6" s="18"/>
      <c r="L6" s="18"/>
      <c r="M6" s="19">
        <v>2</v>
      </c>
      <c r="N6" s="19"/>
      <c r="O6" s="19"/>
      <c r="P6" s="19"/>
      <c r="Q6" s="122" t="s">
        <v>93</v>
      </c>
      <c r="R6" s="122" t="s">
        <v>92</v>
      </c>
      <c r="S6" s="122" t="s">
        <v>94</v>
      </c>
      <c r="T6" s="122" t="s">
        <v>92</v>
      </c>
      <c r="U6" s="122"/>
      <c r="V6" s="31">
        <v>0.53800000000000003</v>
      </c>
      <c r="W6" s="123"/>
      <c r="X6" s="122"/>
      <c r="Y6" s="99"/>
      <c r="Z6" s="99"/>
      <c r="AA6" s="99"/>
      <c r="AB6" s="99"/>
      <c r="AC6" s="99"/>
      <c r="AD6" s="99"/>
    </row>
    <row r="7" spans="1:30" x14ac:dyDescent="0.25">
      <c r="A7" s="24"/>
      <c r="B7" s="124"/>
      <c r="C7" s="125"/>
      <c r="D7" s="126"/>
      <c r="E7" s="127"/>
      <c r="F7" s="128"/>
      <c r="G7" s="125"/>
      <c r="H7" s="125"/>
      <c r="I7" s="125"/>
      <c r="J7" s="129"/>
      <c r="K7" s="129"/>
      <c r="L7" s="129"/>
      <c r="M7" s="125"/>
      <c r="N7" s="125"/>
      <c r="O7" s="125"/>
      <c r="P7" s="125"/>
      <c r="Q7" s="130"/>
      <c r="R7" s="130"/>
      <c r="S7" s="130"/>
      <c r="T7" s="130"/>
      <c r="U7" s="130"/>
      <c r="V7" s="125"/>
      <c r="W7" s="126"/>
      <c r="X7" s="131"/>
      <c r="Y7" s="99"/>
      <c r="Z7" s="99"/>
      <c r="AA7" s="99"/>
      <c r="AB7" s="99"/>
      <c r="AC7" s="99"/>
      <c r="AD7" s="99"/>
    </row>
    <row r="8" spans="1:30" x14ac:dyDescent="0.25">
      <c r="A8" s="24"/>
      <c r="B8" s="111"/>
      <c r="C8" s="1"/>
      <c r="D8" s="111"/>
      <c r="E8" s="11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1"/>
      <c r="X8" s="1"/>
      <c r="Y8" s="99"/>
      <c r="Z8" s="99"/>
      <c r="AA8" s="99"/>
      <c r="AB8" s="99"/>
      <c r="AC8" s="99"/>
      <c r="AD8" s="99"/>
    </row>
    <row r="9" spans="1:30" x14ac:dyDescent="0.25">
      <c r="A9" s="24"/>
      <c r="B9" s="111"/>
      <c r="C9" s="1"/>
      <c r="D9" s="111"/>
      <c r="E9" s="11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1"/>
      <c r="X9" s="1"/>
      <c r="Y9" s="99"/>
      <c r="Z9" s="99"/>
      <c r="AA9" s="99"/>
      <c r="AB9" s="99"/>
      <c r="AC9" s="99"/>
      <c r="AD9" s="99"/>
    </row>
    <row r="10" spans="1:30" x14ac:dyDescent="0.25">
      <c r="A10" s="24"/>
      <c r="B10" s="111"/>
      <c r="C10" s="1"/>
      <c r="D10" s="111"/>
      <c r="E10" s="11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1"/>
      <c r="X10" s="1"/>
      <c r="Y10" s="99"/>
      <c r="Z10" s="99"/>
      <c r="AA10" s="99"/>
      <c r="AB10" s="99"/>
      <c r="AC10" s="99"/>
      <c r="AD10" s="99"/>
    </row>
    <row r="11" spans="1:30" x14ac:dyDescent="0.25">
      <c r="A11" s="24"/>
      <c r="B11" s="111"/>
      <c r="C11" s="1"/>
      <c r="D11" s="111"/>
      <c r="E11" s="11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1"/>
      <c r="X11" s="1"/>
      <c r="Y11" s="99"/>
      <c r="Z11" s="99"/>
      <c r="AA11" s="99"/>
      <c r="AB11" s="99"/>
      <c r="AC11" s="99"/>
      <c r="AD11" s="99"/>
    </row>
    <row r="12" spans="1:30" x14ac:dyDescent="0.25">
      <c r="A12" s="24"/>
      <c r="B12" s="111"/>
      <c r="C12" s="1"/>
      <c r="D12" s="111"/>
      <c r="E12" s="11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1"/>
      <c r="X12" s="1"/>
      <c r="Y12" s="99"/>
      <c r="Z12" s="99"/>
      <c r="AA12" s="99"/>
      <c r="AB12" s="99"/>
      <c r="AC12" s="99"/>
      <c r="AD12" s="99"/>
    </row>
    <row r="13" spans="1:30" x14ac:dyDescent="0.25">
      <c r="A13" s="24"/>
      <c r="B13" s="111"/>
      <c r="C13" s="1"/>
      <c r="D13" s="111"/>
      <c r="E13" s="11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1"/>
      <c r="X13" s="1"/>
      <c r="Y13" s="99"/>
      <c r="Z13" s="99"/>
      <c r="AA13" s="99"/>
      <c r="AB13" s="99"/>
      <c r="AC13" s="99"/>
      <c r="AD13" s="99"/>
    </row>
    <row r="14" spans="1:30" x14ac:dyDescent="0.25">
      <c r="A14" s="24"/>
      <c r="B14" s="111"/>
      <c r="C14" s="1"/>
      <c r="D14" s="111"/>
      <c r="E14" s="11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1"/>
      <c r="X14" s="1"/>
      <c r="Y14" s="99"/>
      <c r="Z14" s="99"/>
      <c r="AA14" s="99"/>
      <c r="AB14" s="99"/>
      <c r="AC14" s="99"/>
      <c r="AD14" s="99"/>
    </row>
    <row r="15" spans="1:30" x14ac:dyDescent="0.25">
      <c r="A15" s="24"/>
      <c r="B15" s="111"/>
      <c r="C15" s="1"/>
      <c r="D15" s="111"/>
      <c r="E15" s="11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1"/>
      <c r="X15" s="1"/>
      <c r="Y15" s="99"/>
      <c r="Z15" s="99"/>
      <c r="AA15" s="99"/>
      <c r="AB15" s="99"/>
      <c r="AC15" s="99"/>
      <c r="AD15" s="99"/>
    </row>
    <row r="16" spans="1:30" x14ac:dyDescent="0.25">
      <c r="A16" s="24"/>
      <c r="B16" s="111"/>
      <c r="C16" s="1"/>
      <c r="D16" s="111"/>
      <c r="E16" s="11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1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11"/>
      <c r="C17" s="1"/>
      <c r="D17" s="111"/>
      <c r="E17" s="11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1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11"/>
      <c r="C18" s="1"/>
      <c r="D18" s="111"/>
      <c r="E18" s="11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1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11"/>
      <c r="C19" s="1"/>
      <c r="D19" s="111"/>
      <c r="E19" s="11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1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11"/>
      <c r="C20" s="1"/>
      <c r="D20" s="111"/>
      <c r="E20" s="11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1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11"/>
      <c r="C21" s="1"/>
      <c r="D21" s="111"/>
      <c r="E21" s="11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1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11"/>
      <c r="C22" s="1"/>
      <c r="D22" s="111"/>
      <c r="E22" s="11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1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11"/>
      <c r="C23" s="1"/>
      <c r="D23" s="111"/>
      <c r="E23" s="11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1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11"/>
      <c r="C24" s="1"/>
      <c r="D24" s="111"/>
      <c r="E24" s="11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1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11"/>
      <c r="C25" s="1"/>
      <c r="D25" s="111"/>
      <c r="E25" s="11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1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11"/>
      <c r="C26" s="1"/>
      <c r="D26" s="111"/>
      <c r="E26" s="11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1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11"/>
      <c r="C27" s="1"/>
      <c r="D27" s="111"/>
      <c r="E27" s="11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1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11"/>
      <c r="C28" s="1"/>
      <c r="D28" s="111"/>
      <c r="E28" s="11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1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11"/>
      <c r="C29" s="1"/>
      <c r="D29" s="111"/>
      <c r="E29" s="11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1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11"/>
      <c r="C30" s="1"/>
      <c r="D30" s="111"/>
      <c r="E30" s="11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1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11"/>
      <c r="C31" s="1"/>
      <c r="D31" s="111"/>
      <c r="E31" s="11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1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11"/>
      <c r="C32" s="1"/>
      <c r="D32" s="111"/>
      <c r="E32" s="11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1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11"/>
      <c r="C33" s="1"/>
      <c r="D33" s="111"/>
      <c r="E33" s="11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1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11"/>
      <c r="C34" s="1"/>
      <c r="D34" s="111"/>
      <c r="E34" s="11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1"/>
      <c r="X34" s="1"/>
      <c r="Y34" s="99"/>
      <c r="Z34" s="99"/>
      <c r="AA34" s="99"/>
      <c r="AB34" s="99"/>
      <c r="AC34" s="99"/>
      <c r="AD34" s="99"/>
    </row>
    <row r="35" spans="1:30" x14ac:dyDescent="0.25">
      <c r="A35" s="24"/>
      <c r="B35" s="111"/>
      <c r="C35" s="1"/>
      <c r="D35" s="111"/>
      <c r="E35" s="11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1"/>
      <c r="X35" s="1"/>
      <c r="Y35" s="99"/>
      <c r="Z35" s="99"/>
      <c r="AA35" s="99"/>
      <c r="AB35" s="99"/>
      <c r="AC35" s="99"/>
      <c r="AD35" s="99"/>
    </row>
    <row r="36" spans="1:30" x14ac:dyDescent="0.25">
      <c r="A36" s="24"/>
      <c r="B36" s="111"/>
      <c r="C36" s="1"/>
      <c r="D36" s="111"/>
      <c r="E36" s="11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1"/>
      <c r="X36" s="1"/>
      <c r="Y36" s="99"/>
      <c r="Z36" s="99"/>
      <c r="AA36" s="99"/>
      <c r="AB36" s="99"/>
      <c r="AC36" s="99"/>
      <c r="AD36" s="99"/>
    </row>
    <row r="37" spans="1:30" x14ac:dyDescent="0.25">
      <c r="A37" s="24"/>
      <c r="B37" s="111"/>
      <c r="C37" s="1"/>
      <c r="D37" s="111"/>
      <c r="E37" s="11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1"/>
      <c r="X37" s="1"/>
      <c r="Y37" s="99"/>
      <c r="Z37" s="99"/>
      <c r="AA37" s="99"/>
      <c r="AB37" s="99"/>
      <c r="AC37" s="99"/>
      <c r="AD37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2019-01-21T09:49:33Z</dcterms:modified>
</cp:coreProperties>
</file>