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M10" i="1"/>
  <c r="L10" i="1"/>
  <c r="K10" i="1"/>
  <c r="J10" i="1"/>
  <c r="I10" i="1"/>
  <c r="H10" i="1"/>
  <c r="G10" i="1"/>
  <c r="F10" i="1"/>
  <c r="E10" i="1"/>
  <c r="D11" i="1" l="1"/>
  <c r="O4" i="1"/>
  <c r="M4" i="1"/>
  <c r="O14" i="1"/>
  <c r="O17" i="1" s="1"/>
  <c r="AE10" i="1"/>
  <c r="AD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I14" i="1"/>
  <c r="I17" i="1" s="1"/>
  <c r="H14" i="1"/>
  <c r="H17" i="1" s="1"/>
  <c r="G14" i="1"/>
  <c r="F14" i="1"/>
  <c r="F17" i="1" s="1"/>
  <c r="E14" i="1"/>
  <c r="N10" i="1"/>
  <c r="N14" i="1" s="1"/>
  <c r="M14" i="1"/>
  <c r="G17" i="1"/>
  <c r="E17" i="1"/>
  <c r="L14" i="1" l="1"/>
  <c r="K14" i="1"/>
  <c r="M17" i="1"/>
  <c r="L17" i="1"/>
  <c r="K17" i="1"/>
  <c r="N17" i="1"/>
</calcChain>
</file>

<file path=xl/sharedStrings.xml><?xml version="1.0" encoding="utf-8"?>
<sst xmlns="http://schemas.openxmlformats.org/spreadsheetml/2006/main" count="80" uniqueCount="57">
  <si>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</si>
  <si>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</si>
  <si>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</si>
  <si>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</si>
  <si>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</si>
  <si>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</si>
  <si>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</si>
  <si>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</si>
  <si>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</si>
  <si>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</si>
  <si>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</si>
  <si>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</si>
  <si>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</si>
  <si>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</si>
  <si>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</si>
  <si>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</si>
  <si>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</si>
  <si>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</si>
  <si>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</si>
  <si>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</si>
  <si>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</si>
  <si>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</si>
  <si>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</si>
  <si>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</si>
  <si>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</si>
  <si>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</si>
  <si>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</si>
  <si>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</si>
  <si>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</si>
  <si>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</si>
  <si>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</si>
  <si>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</si>
  <si>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</si>
  <si>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Mari Häivälä</t>
  </si>
  <si>
    <t>10.</t>
  </si>
  <si>
    <t>Lippo</t>
  </si>
  <si>
    <t>28.7.1975</t>
  </si>
  <si>
    <t>Lippo = Oulun Lippo  (1955)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</si>
  <si>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</si>
  <si>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</si>
  <si>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</si>
  <si>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</si>
  <si>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</si>
  <si>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</si>
  <si>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</si>
  <si>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</si>
  <si>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21.07. 1990  Kiri - Lippo  21-2</t>
  </si>
  <si>
    <t>26.07. 1990  SiiPe - Lippo  18-6</t>
  </si>
  <si>
    <t>3.  ottelu</t>
  </si>
  <si>
    <t>02.08. 1995  SiiPe - Lippo  0-2  (1-5, 1-9)</t>
  </si>
  <si>
    <t>5.  ottelu</t>
  </si>
  <si>
    <t>1.</t>
  </si>
  <si>
    <t>suomensarja</t>
  </si>
  <si>
    <t>Lippo  2</t>
  </si>
  <si>
    <t xml:space="preserve">  14 v 11 kk 23 pv</t>
  </si>
  <si>
    <t xml:space="preserve">  14 v 11 kk 28 pv</t>
  </si>
  <si>
    <t xml:space="preserve">  20 v   0 kk   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</si>
</sst>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7" xfId="0" applyFont="1" applyFill="1" applyBorder="1"/>
    <xf numFmtId="0" fontId="4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165" fontId="2" fillId="8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9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8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33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1990</v>
      </c>
      <c r="C4" s="27" t="s">
        <v>34</v>
      </c>
      <c r="D4" s="29" t="s">
        <v>35</v>
      </c>
      <c r="E4" s="27">
        <v>4</v>
      </c>
      <c r="F4" s="27">
        <v>0</v>
      </c>
      <c r="G4" s="27">
        <v>1</v>
      </c>
      <c r="H4" s="27">
        <v>0</v>
      </c>
      <c r="I4" s="27">
        <v>1</v>
      </c>
      <c r="J4" s="27">
        <v>0</v>
      </c>
      <c r="K4" s="27">
        <v>0</v>
      </c>
      <c r="L4" s="27">
        <v>0</v>
      </c>
      <c r="M4" s="27">
        <f>SUM(F4+G4)</f>
        <v>1</v>
      </c>
      <c r="N4" s="59">
        <v>0.125</v>
      </c>
      <c r="O4" s="36">
        <f>PRODUCT(I4/N4)</f>
        <v>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78">
        <v>1991</v>
      </c>
      <c r="C5" s="78"/>
      <c r="D5" s="79" t="s">
        <v>53</v>
      </c>
      <c r="E5" s="78"/>
      <c r="F5" s="81" t="s">
        <v>52</v>
      </c>
      <c r="G5" s="78"/>
      <c r="H5" s="78"/>
      <c r="I5" s="78"/>
      <c r="J5" s="78"/>
      <c r="K5" s="78"/>
      <c r="L5" s="78"/>
      <c r="M5" s="78"/>
      <c r="N5" s="80"/>
      <c r="O5" s="36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78">
        <v>1992</v>
      </c>
      <c r="C6" s="78"/>
      <c r="D6" s="79" t="s">
        <v>53</v>
      </c>
      <c r="E6" s="78"/>
      <c r="F6" s="81" t="s">
        <v>52</v>
      </c>
      <c r="G6" s="78"/>
      <c r="H6" s="78"/>
      <c r="I6" s="78"/>
      <c r="J6" s="78"/>
      <c r="K6" s="78"/>
      <c r="L6" s="78"/>
      <c r="M6" s="78"/>
      <c r="N6" s="80"/>
      <c r="O6" s="36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78">
        <v>1993</v>
      </c>
      <c r="C7" s="78"/>
      <c r="D7" s="79" t="s">
        <v>53</v>
      </c>
      <c r="E7" s="78"/>
      <c r="F7" s="81" t="s">
        <v>52</v>
      </c>
      <c r="G7" s="78"/>
      <c r="H7" s="78"/>
      <c r="I7" s="78"/>
      <c r="J7" s="78"/>
      <c r="K7" s="78"/>
      <c r="L7" s="78"/>
      <c r="M7" s="78"/>
      <c r="N7" s="80"/>
      <c r="O7" s="36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1994</v>
      </c>
      <c r="C8" s="27"/>
      <c r="D8" s="41"/>
      <c r="E8" s="27"/>
      <c r="F8" s="27"/>
      <c r="G8" s="27"/>
      <c r="H8" s="27"/>
      <c r="I8" s="27"/>
      <c r="J8" s="27"/>
      <c r="K8" s="27"/>
      <c r="L8" s="27"/>
      <c r="M8" s="27"/>
      <c r="N8" s="59"/>
      <c r="O8" s="36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1995</v>
      </c>
      <c r="C9" s="27" t="s">
        <v>51</v>
      </c>
      <c r="D9" s="41" t="s">
        <v>35</v>
      </c>
      <c r="E9" s="27">
        <v>1</v>
      </c>
      <c r="F9" s="27">
        <v>0</v>
      </c>
      <c r="G9" s="27">
        <v>0</v>
      </c>
      <c r="H9" s="27">
        <v>2</v>
      </c>
      <c r="I9" s="27">
        <v>3</v>
      </c>
      <c r="J9" s="27">
        <v>3</v>
      </c>
      <c r="K9" s="27">
        <v>0</v>
      </c>
      <c r="L9" s="27">
        <v>0</v>
      </c>
      <c r="M9" s="27">
        <v>0</v>
      </c>
      <c r="N9" s="59">
        <v>0.33300000000000002</v>
      </c>
      <c r="O9" s="82">
        <v>9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>
        <v>1</v>
      </c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5</v>
      </c>
      <c r="F10" s="19">
        <f t="shared" ref="F10:O10" si="0">SUM(F4:F9)</f>
        <v>0</v>
      </c>
      <c r="G10" s="19">
        <f t="shared" si="0"/>
        <v>1</v>
      </c>
      <c r="H10" s="19">
        <f t="shared" si="0"/>
        <v>2</v>
      </c>
      <c r="I10" s="19">
        <f t="shared" si="0"/>
        <v>4</v>
      </c>
      <c r="J10" s="19">
        <f t="shared" si="0"/>
        <v>3</v>
      </c>
      <c r="K10" s="19">
        <f t="shared" si="0"/>
        <v>0</v>
      </c>
      <c r="L10" s="19">
        <f t="shared" si="0"/>
        <v>0</v>
      </c>
      <c r="M10" s="19">
        <f t="shared" si="0"/>
        <v>1</v>
      </c>
      <c r="N10" s="31">
        <f>PRODUCT(I10/O10)</f>
        <v>0.23529411764705882</v>
      </c>
      <c r="O10" s="83">
        <f t="shared" si="0"/>
        <v>17</v>
      </c>
      <c r="P10" s="19">
        <f t="shared" ref="P10:AE10" si="1">SUM(P4:P4)</f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v>1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2"/>
      <c r="D11" s="33">
        <f>SUM(F10:H10)+((I10-F10-G10)/3)+(E10/3)+(Z10*25)+(AA10*25)+(AB10*10)+(AC10*25)+(AD10*20)+(AE10*15)-25</f>
        <v>5.6666666666666679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5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8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39</v>
      </c>
      <c r="C13" s="39"/>
      <c r="D13" s="39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23</v>
      </c>
      <c r="L13" s="19" t="s">
        <v>24</v>
      </c>
      <c r="M13" s="19" t="s">
        <v>25</v>
      </c>
      <c r="N13" s="31" t="s">
        <v>31</v>
      </c>
      <c r="O13" s="25"/>
      <c r="P13" s="40" t="s">
        <v>40</v>
      </c>
      <c r="Q13" s="13"/>
      <c r="R13" s="13"/>
      <c r="S13" s="13"/>
      <c r="T13" s="61"/>
      <c r="U13" s="61"/>
      <c r="V13" s="61"/>
      <c r="W13" s="61"/>
      <c r="X13" s="61"/>
      <c r="Y13" s="13"/>
      <c r="Z13" s="13"/>
      <c r="AA13" s="13"/>
      <c r="AB13" s="13"/>
      <c r="AC13" s="13"/>
      <c r="AD13" s="13"/>
      <c r="AE13" s="13"/>
      <c r="AF13" s="6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0" t="s">
        <v>15</v>
      </c>
      <c r="C14" s="13"/>
      <c r="D14" s="41"/>
      <c r="E14" s="27">
        <f>PRODUCT(E10)</f>
        <v>5</v>
      </c>
      <c r="F14" s="27">
        <f>PRODUCT(F10)</f>
        <v>0</v>
      </c>
      <c r="G14" s="27">
        <f>PRODUCT(G10)</f>
        <v>1</v>
      </c>
      <c r="H14" s="27">
        <f>PRODUCT(H10)</f>
        <v>2</v>
      </c>
      <c r="I14" s="27">
        <f>PRODUCT(I10)</f>
        <v>4</v>
      </c>
      <c r="J14" s="1"/>
      <c r="K14" s="42">
        <f>PRODUCT((F14+G14)/E14)</f>
        <v>0.2</v>
      </c>
      <c r="L14" s="42">
        <f>PRODUCT(H14/E14)</f>
        <v>0.4</v>
      </c>
      <c r="M14" s="42">
        <f>PRODUCT(I14/E14)</f>
        <v>0.8</v>
      </c>
      <c r="N14" s="30">
        <f>PRODUCT(N10)</f>
        <v>0.23529411764705882</v>
      </c>
      <c r="O14" s="25">
        <f>PRODUCT(O10)</f>
        <v>17</v>
      </c>
      <c r="P14" s="63" t="s">
        <v>41</v>
      </c>
      <c r="Q14" s="64"/>
      <c r="R14" s="64"/>
      <c r="S14" s="65" t="s">
        <v>46</v>
      </c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6" t="s">
        <v>42</v>
      </c>
      <c r="AE14" s="65"/>
      <c r="AF14" s="67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3" t="s">
        <v>16</v>
      </c>
      <c r="C15" s="44"/>
      <c r="D15" s="45"/>
      <c r="E15" s="27"/>
      <c r="F15" s="27"/>
      <c r="G15" s="27"/>
      <c r="H15" s="27"/>
      <c r="I15" s="27"/>
      <c r="J15" s="1"/>
      <c r="K15" s="42"/>
      <c r="L15" s="42"/>
      <c r="M15" s="42"/>
      <c r="N15" s="30"/>
      <c r="O15" s="25"/>
      <c r="P15" s="68" t="s">
        <v>43</v>
      </c>
      <c r="Q15" s="69"/>
      <c r="R15" s="69"/>
      <c r="S15" s="70" t="s">
        <v>47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 t="s">
        <v>48</v>
      </c>
      <c r="AE15" s="70"/>
      <c r="AF15" s="72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6" t="s">
        <v>17</v>
      </c>
      <c r="C16" s="47"/>
      <c r="D16" s="48"/>
      <c r="E16" s="28"/>
      <c r="F16" s="28"/>
      <c r="G16" s="28"/>
      <c r="H16" s="28"/>
      <c r="I16" s="28"/>
      <c r="J16" s="1"/>
      <c r="K16" s="49"/>
      <c r="L16" s="49"/>
      <c r="M16" s="49"/>
      <c r="N16" s="50"/>
      <c r="O16" s="25"/>
      <c r="P16" s="68" t="s">
        <v>44</v>
      </c>
      <c r="Q16" s="69"/>
      <c r="R16" s="69"/>
      <c r="S16" s="70" t="s">
        <v>49</v>
      </c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1" t="s">
        <v>50</v>
      </c>
      <c r="AE16" s="70"/>
      <c r="AF16" s="72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1" t="s">
        <v>18</v>
      </c>
      <c r="C17" s="52"/>
      <c r="D17" s="53"/>
      <c r="E17" s="19">
        <f>SUM(E14:E16)</f>
        <v>5</v>
      </c>
      <c r="F17" s="19">
        <f>SUM(F14:F16)</f>
        <v>0</v>
      </c>
      <c r="G17" s="19">
        <f>SUM(G14:G16)</f>
        <v>1</v>
      </c>
      <c r="H17" s="19">
        <f>SUM(H14:H16)</f>
        <v>2</v>
      </c>
      <c r="I17" s="19">
        <f>SUM(I14:I16)</f>
        <v>4</v>
      </c>
      <c r="J17" s="1"/>
      <c r="K17" s="54">
        <f>PRODUCT((F17+G17)/E17)</f>
        <v>0.2</v>
      </c>
      <c r="L17" s="54">
        <f>PRODUCT(H17/E17)</f>
        <v>0.4</v>
      </c>
      <c r="M17" s="54">
        <f>PRODUCT(I17/E17)</f>
        <v>0.8</v>
      </c>
      <c r="N17" s="31">
        <f>PRODUCT(I17/O17)</f>
        <v>0.23529411764705882</v>
      </c>
      <c r="O17" s="25">
        <f>SUM(O14:O16)</f>
        <v>17</v>
      </c>
      <c r="P17" s="73" t="s">
        <v>45</v>
      </c>
      <c r="Q17" s="74"/>
      <c r="R17" s="74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/>
      <c r="AE17" s="75"/>
      <c r="AF17" s="7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32</v>
      </c>
      <c r="C19" s="1"/>
      <c r="D19" s="60" t="s">
        <v>37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s="56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5"/>
      <c r="N23" s="5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s="56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s="56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9"/>
      <c r="AH27" s="9"/>
      <c r="AI27" s="9"/>
      <c r="AJ27" s="9"/>
      <c r="AK27" s="9"/>
      <c r="AL27" s="9"/>
    </row>
    <row r="28" spans="1:38" s="5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s="5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s="5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s="5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s="5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s="5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s="5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s="5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s="5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s="5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s="5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s="5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s="5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s="5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s="5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s="5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s="5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s="5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s="5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s="5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s="5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s="5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s="56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s="56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s="56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s="56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s="5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s="56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s="56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s="56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s="56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s="56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s="56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s="56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s="56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s="56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s="56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s="56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s="56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s="56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s="56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s="56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s="56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s="56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s="56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s="56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s="56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s="56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s="56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s="56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s="56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s="56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s="56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s="56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s="56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s="56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s="56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s="56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s="56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8"/>
    </row>
    <row r="88" spans="1:38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8"/>
    </row>
    <row r="89" spans="1:38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8"/>
    </row>
    <row r="90" spans="1:38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8"/>
    </row>
    <row r="91" spans="1:38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8"/>
    </row>
    <row r="92" spans="1:38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8"/>
    </row>
  </sheetData>
  <sortState ref="B5:C9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2019-01-23T10:13:30Z</dcterms:modified>
</cp:coreProperties>
</file>