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O12" i="2"/>
  <c r="N12" i="2"/>
  <c r="M12" i="2"/>
  <c r="I12" i="2"/>
  <c r="G12" i="2"/>
  <c r="M6" i="2" l="1"/>
  <c r="G6" i="2"/>
  <c r="O11" i="1" l="1"/>
  <c r="O10" i="1"/>
  <c r="O9" i="1"/>
  <c r="O8" i="1"/>
  <c r="O7" i="1"/>
  <c r="O12" i="1"/>
  <c r="O16" i="1"/>
  <c r="O19" i="1" s="1"/>
  <c r="AE12" i="1"/>
  <c r="AD12" i="1"/>
  <c r="AC12" i="1"/>
  <c r="AB12" i="1"/>
  <c r="AA12" i="1"/>
  <c r="Z12" i="1"/>
  <c r="Y12" i="1"/>
  <c r="I18" i="1"/>
  <c r="X12" i="1"/>
  <c r="H18" i="1"/>
  <c r="W12" i="1"/>
  <c r="G18" i="1"/>
  <c r="V12" i="1"/>
  <c r="F18" i="1"/>
  <c r="U12" i="1"/>
  <c r="E18" i="1" s="1"/>
  <c r="T12" i="1"/>
  <c r="I17" i="1" s="1"/>
  <c r="S12" i="1"/>
  <c r="H17" i="1" s="1"/>
  <c r="L17" i="1" s="1"/>
  <c r="R12" i="1"/>
  <c r="G17" i="1" s="1"/>
  <c r="K17" i="1" s="1"/>
  <c r="Q12" i="1"/>
  <c r="F17" i="1"/>
  <c r="P12" i="1"/>
  <c r="E17" i="1"/>
  <c r="M12" i="1"/>
  <c r="L12" i="1"/>
  <c r="K12" i="1"/>
  <c r="J12" i="1"/>
  <c r="I12" i="1"/>
  <c r="H12" i="1"/>
  <c r="H16" i="1" s="1"/>
  <c r="G12" i="1"/>
  <c r="G16" i="1" s="1"/>
  <c r="G19" i="1" s="1"/>
  <c r="F12" i="1"/>
  <c r="E12" i="1"/>
  <c r="E16" i="1"/>
  <c r="M16" i="1" s="1"/>
  <c r="I16" i="1"/>
  <c r="F16" i="1"/>
  <c r="D13" i="1"/>
  <c r="N18" i="1"/>
  <c r="N12" i="1"/>
  <c r="N16" i="1"/>
  <c r="L18" i="1" l="1"/>
  <c r="E19" i="1"/>
  <c r="M18" i="1"/>
  <c r="K16" i="1"/>
  <c r="H19" i="1"/>
  <c r="L19" i="1" s="1"/>
  <c r="L16" i="1"/>
  <c r="I19" i="1"/>
  <c r="N17" i="1"/>
  <c r="M17" i="1"/>
  <c r="K18" i="1"/>
  <c r="F19" i="1"/>
  <c r="K19" i="1" s="1"/>
  <c r="N19" i="1" l="1"/>
  <c r="M19" i="1"/>
</calcChain>
</file>

<file path=xl/sharedStrings.xml><?xml version="1.0" encoding="utf-8"?>
<sst xmlns="http://schemas.openxmlformats.org/spreadsheetml/2006/main" count="192" uniqueCount="113">
  <si>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</si>
  <si>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</si>
  <si>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</si>
  <si>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</si>
  <si>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</si>
  <si>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</si>
  <si>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</si>
  <si>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</si>
  <si>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</si>
  <si>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</si>
  <si>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</si>
  <si>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</si>
  <si>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</si>
  <si>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</si>
  <si>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</si>
  <si>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</si>
  <si>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</si>
  <si>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</si>
  <si>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</si>
  <si>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</si>
  <si>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</si>
  <si>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</si>
  <si>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</si>
  <si>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</si>
  <si>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</si>
  <si>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</si>
  <si>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</si>
  <si>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</si>
  <si>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</si>
  <si>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</si>
  <si>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</si>
  <si>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</si>
  <si>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</si>
  <si>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</si>
  <si>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</si>
  <si>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</si>
  <si>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</si>
  <si>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</si>
  <si>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</si>
  <si>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</si>
  <si>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</si>
  <si>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Hymy</t>
  </si>
  <si>
    <t>TyTe</t>
  </si>
  <si>
    <t>Tarja Hyvönen</t>
  </si>
  <si>
    <t>7.</t>
  </si>
  <si>
    <t>5.</t>
  </si>
  <si>
    <t>9.</t>
  </si>
  <si>
    <t>6.</t>
  </si>
  <si>
    <t>Virkiä</t>
  </si>
  <si>
    <t>18.2.1980</t>
  </si>
  <si>
    <t>karsintasarja</t>
  </si>
  <si>
    <t>play off</t>
  </si>
  <si>
    <t>13.05. 1999  Hymy - ViPa  1-0  (2-1, 2-2)</t>
  </si>
  <si>
    <t xml:space="preserve">  19 v   2 kk 25 pv</t>
  </si>
  <si>
    <t>8.  ottelu</t>
  </si>
  <si>
    <t>06.06. 1999  Pesäkarhut - Hymy  1-2  (3-4, 4-0, 0-0, 1-2)</t>
  </si>
  <si>
    <t xml:space="preserve">  19 v   3 kk 19 pv</t>
  </si>
  <si>
    <t>38.  ottelu</t>
  </si>
  <si>
    <t>05.07. 2000  Kirittäret - Hymy  0-2  (3-4, 6-7)</t>
  </si>
  <si>
    <t>TyTe = Tyrnävän Tempaus  (1922)</t>
  </si>
  <si>
    <t>Virkiä = Lapuan Virkiä  (1907)</t>
  </si>
  <si>
    <t>Hymy = Kajaanin Hymy  (1997)</t>
  </si>
  <si>
    <t>ykköspesis</t>
  </si>
  <si>
    <t>SoJy</t>
  </si>
  <si>
    <t>SoJy = Sotkamon Jymy  1909)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</si>
  <si>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</si>
  <si>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</si>
  <si>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</si>
  <si>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</si>
  <si>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</si>
  <si>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</si>
  <si>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</si>
  <si>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</si>
  <si>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</si>
  <si>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</si>
  <si>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</si>
  <si>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</si>
  <si>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</si>
  <si>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</si>
  <si>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03.07. 1999  Sotkamo</t>
  </si>
  <si>
    <t>Vesa Tervo</t>
  </si>
  <si>
    <t>3123</t>
  </si>
  <si>
    <t>05.08. 2000  Oulu</t>
  </si>
  <si>
    <t>1-0  (2-2, 4-2)</t>
  </si>
  <si>
    <t>Rauno Tuomainen</t>
  </si>
  <si>
    <t>4054</t>
  </si>
  <si>
    <t>19 v  4 kk  15 pv</t>
  </si>
  <si>
    <t>jok</t>
  </si>
  <si>
    <t>NAISET</t>
  </si>
  <si>
    <t xml:space="preserve"> ITÄ - LÄNSI - KORTTI</t>
  </si>
  <si>
    <t>B-TYTÖT</t>
  </si>
  <si>
    <t>17.08. 1997  Hyvinkää</t>
  </si>
  <si>
    <t>Pertti Laakso</t>
  </si>
  <si>
    <t>2652</t>
  </si>
  <si>
    <t>28.06. 1998  Sotkamo</t>
  </si>
  <si>
    <t>Mika Sirviö</t>
  </si>
  <si>
    <t>3112</t>
  </si>
  <si>
    <t xml:space="preserve">  0-2  (0-6, 6-7)</t>
  </si>
  <si>
    <t xml:space="preserve">  2-0  (5-3, 10-5)</t>
  </si>
  <si>
    <t>2-0  (1-0, 4-3)</t>
  </si>
  <si>
    <t>0/1</t>
  </si>
  <si>
    <t>1/2</t>
  </si>
  <si>
    <t>1/1</t>
  </si>
  <si>
    <t>1/3</t>
  </si>
  <si>
    <t>0/2</t>
  </si>
  <si>
    <t>2/4</t>
  </si>
  <si>
    <t>3v</t>
  </si>
  <si>
    <t>7/11</t>
  </si>
  <si>
    <t>5/6</t>
  </si>
  <si>
    <t>9/15</t>
  </si>
  <si>
    <t>6/7</t>
  </si>
  <si>
    <t>1/4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</si>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</sst>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2" xfId="0" applyFont="1" applyFill="1" applyBorder="1" applyAlignment="1">
      <alignment horizontal="left"/>
    </xf>
    <xf numFmtId="0" fontId="3" fillId="2" borderId="6" xfId="0" applyFont="1" applyFill="1" applyBorder="1"/>
    <xf numFmtId="0" fontId="8" fillId="8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9" borderId="4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5703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11.140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1996</v>
      </c>
      <c r="C4" s="84"/>
      <c r="D4" s="85" t="s">
        <v>63</v>
      </c>
      <c r="E4" s="84"/>
      <c r="F4" s="87" t="s">
        <v>62</v>
      </c>
      <c r="G4" s="89"/>
      <c r="H4" s="88"/>
      <c r="I4" s="84"/>
      <c r="J4" s="84"/>
      <c r="K4" s="84"/>
      <c r="L4" s="84"/>
      <c r="M4" s="84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1997</v>
      </c>
      <c r="C5" s="84"/>
      <c r="D5" s="85" t="s">
        <v>41</v>
      </c>
      <c r="E5" s="84"/>
      <c r="F5" s="87" t="s">
        <v>62</v>
      </c>
      <c r="G5" s="89"/>
      <c r="H5" s="88"/>
      <c r="I5" s="84"/>
      <c r="J5" s="84"/>
      <c r="K5" s="84"/>
      <c r="L5" s="84"/>
      <c r="M5" s="84"/>
      <c r="N5" s="86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4">
        <v>1998</v>
      </c>
      <c r="C6" s="84"/>
      <c r="D6" s="85" t="s">
        <v>41</v>
      </c>
      <c r="E6" s="84"/>
      <c r="F6" s="87" t="s">
        <v>62</v>
      </c>
      <c r="G6" s="89"/>
      <c r="H6" s="88"/>
      <c r="I6" s="84"/>
      <c r="J6" s="84"/>
      <c r="K6" s="84"/>
      <c r="L6" s="84"/>
      <c r="M6" s="84"/>
      <c r="N6" s="8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1999</v>
      </c>
      <c r="C7" s="27" t="s">
        <v>44</v>
      </c>
      <c r="D7" s="28" t="s">
        <v>41</v>
      </c>
      <c r="E7" s="27">
        <v>22</v>
      </c>
      <c r="F7" s="27">
        <v>0</v>
      </c>
      <c r="G7" s="27">
        <v>18</v>
      </c>
      <c r="H7" s="27">
        <v>5</v>
      </c>
      <c r="I7" s="27">
        <v>53</v>
      </c>
      <c r="J7" s="27">
        <v>9</v>
      </c>
      <c r="K7" s="27">
        <v>11</v>
      </c>
      <c r="L7" s="27">
        <v>15</v>
      </c>
      <c r="M7" s="27">
        <v>18</v>
      </c>
      <c r="N7" s="29">
        <v>0.39</v>
      </c>
      <c r="O7" s="25">
        <f>PRODUCT(I7/N7)</f>
        <v>135.89743589743588</v>
      </c>
      <c r="P7" s="27">
        <v>3</v>
      </c>
      <c r="Q7" s="27">
        <v>0</v>
      </c>
      <c r="R7" s="27">
        <v>2</v>
      </c>
      <c r="S7" s="27">
        <v>2</v>
      </c>
      <c r="T7" s="27">
        <v>8</v>
      </c>
      <c r="U7" s="30"/>
      <c r="V7" s="30"/>
      <c r="W7" s="30"/>
      <c r="X7" s="30"/>
      <c r="Y7" s="30"/>
      <c r="Z7" s="27">
        <v>1</v>
      </c>
      <c r="AA7" s="27"/>
      <c r="AB7" s="27"/>
      <c r="AC7" s="27"/>
      <c r="AD7" s="27"/>
      <c r="AE7" s="27"/>
      <c r="AF7" s="14" t="s">
        <v>51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2000</v>
      </c>
      <c r="C8" s="27" t="s">
        <v>45</v>
      </c>
      <c r="D8" s="28" t="s">
        <v>41</v>
      </c>
      <c r="E8" s="27">
        <v>22</v>
      </c>
      <c r="F8" s="27">
        <v>2</v>
      </c>
      <c r="G8" s="27">
        <v>25</v>
      </c>
      <c r="H8" s="27">
        <v>23</v>
      </c>
      <c r="I8" s="27">
        <v>79</v>
      </c>
      <c r="J8" s="27">
        <v>15</v>
      </c>
      <c r="K8" s="27">
        <v>12</v>
      </c>
      <c r="L8" s="27">
        <v>25</v>
      </c>
      <c r="M8" s="27">
        <v>27</v>
      </c>
      <c r="N8" s="29">
        <v>0.53700000000000003</v>
      </c>
      <c r="O8" s="25">
        <f>PRODUCT(I8/N8)</f>
        <v>147.11359404096834</v>
      </c>
      <c r="P8" s="27">
        <v>3</v>
      </c>
      <c r="Q8" s="27">
        <v>0</v>
      </c>
      <c r="R8" s="27">
        <v>2</v>
      </c>
      <c r="S8" s="27">
        <v>0</v>
      </c>
      <c r="T8" s="27">
        <v>9</v>
      </c>
      <c r="U8" s="30"/>
      <c r="V8" s="30"/>
      <c r="W8" s="30"/>
      <c r="X8" s="30"/>
      <c r="Y8" s="30"/>
      <c r="Z8" s="27">
        <v>1</v>
      </c>
      <c r="AA8" s="27"/>
      <c r="AB8" s="27"/>
      <c r="AC8" s="27"/>
      <c r="AD8" s="27"/>
      <c r="AE8" s="27"/>
      <c r="AF8" s="14" t="s">
        <v>51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2001</v>
      </c>
      <c r="C9" s="27" t="s">
        <v>46</v>
      </c>
      <c r="D9" s="28" t="s">
        <v>41</v>
      </c>
      <c r="E9" s="27">
        <v>24</v>
      </c>
      <c r="F9" s="27">
        <v>3</v>
      </c>
      <c r="G9" s="27">
        <v>23</v>
      </c>
      <c r="H9" s="27">
        <v>23</v>
      </c>
      <c r="I9" s="27">
        <v>105</v>
      </c>
      <c r="J9" s="27">
        <v>15</v>
      </c>
      <c r="K9" s="27">
        <v>21</v>
      </c>
      <c r="L9" s="27">
        <v>43</v>
      </c>
      <c r="M9" s="27">
        <v>26</v>
      </c>
      <c r="N9" s="29">
        <v>0.57699999999999996</v>
      </c>
      <c r="O9" s="25">
        <f>PRODUCT(I9/N9)</f>
        <v>181.97573656845756</v>
      </c>
      <c r="P9" s="27"/>
      <c r="Q9" s="27"/>
      <c r="R9" s="27"/>
      <c r="S9" s="27"/>
      <c r="T9" s="27"/>
      <c r="U9" s="30">
        <v>7</v>
      </c>
      <c r="V9" s="30">
        <v>1</v>
      </c>
      <c r="W9" s="30">
        <v>7</v>
      </c>
      <c r="X9" s="30">
        <v>13</v>
      </c>
      <c r="Y9" s="30">
        <v>30</v>
      </c>
      <c r="Z9" s="27"/>
      <c r="AA9" s="27"/>
      <c r="AB9" s="27"/>
      <c r="AC9" s="27"/>
      <c r="AD9" s="27"/>
      <c r="AE9" s="27"/>
      <c r="AF9" s="83" t="s">
        <v>50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2002</v>
      </c>
      <c r="C10" s="27" t="s">
        <v>47</v>
      </c>
      <c r="D10" s="28" t="s">
        <v>42</v>
      </c>
      <c r="E10" s="27">
        <v>3</v>
      </c>
      <c r="F10" s="27">
        <v>0</v>
      </c>
      <c r="G10" s="27">
        <v>2</v>
      </c>
      <c r="H10" s="27">
        <v>0</v>
      </c>
      <c r="I10" s="27">
        <v>3</v>
      </c>
      <c r="J10" s="27">
        <v>0</v>
      </c>
      <c r="K10" s="27">
        <v>0</v>
      </c>
      <c r="L10" s="27">
        <v>1</v>
      </c>
      <c r="M10" s="27">
        <v>2</v>
      </c>
      <c r="N10" s="29">
        <v>0.2</v>
      </c>
      <c r="O10" s="25">
        <f>PRODUCT(I10/N10)</f>
        <v>15</v>
      </c>
      <c r="P10" s="27">
        <v>4</v>
      </c>
      <c r="Q10" s="27">
        <v>0</v>
      </c>
      <c r="R10" s="27">
        <v>2</v>
      </c>
      <c r="S10" s="27">
        <v>0</v>
      </c>
      <c r="T10" s="27">
        <v>3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51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2003</v>
      </c>
      <c r="C11" s="27" t="s">
        <v>45</v>
      </c>
      <c r="D11" s="28" t="s">
        <v>48</v>
      </c>
      <c r="E11" s="27">
        <v>8</v>
      </c>
      <c r="F11" s="27">
        <v>0</v>
      </c>
      <c r="G11" s="27">
        <v>2</v>
      </c>
      <c r="H11" s="27">
        <v>2</v>
      </c>
      <c r="I11" s="27">
        <v>10</v>
      </c>
      <c r="J11" s="27">
        <v>1</v>
      </c>
      <c r="K11" s="27">
        <v>3</v>
      </c>
      <c r="L11" s="27">
        <v>4</v>
      </c>
      <c r="M11" s="27">
        <v>2</v>
      </c>
      <c r="N11" s="29">
        <v>0.32300000000000001</v>
      </c>
      <c r="O11" s="25">
        <f>PRODUCT(I11/N11)</f>
        <v>30.959752321981423</v>
      </c>
      <c r="P11" s="27">
        <v>5</v>
      </c>
      <c r="Q11" s="27">
        <v>0</v>
      </c>
      <c r="R11" s="27">
        <v>0</v>
      </c>
      <c r="S11" s="27">
        <v>0</v>
      </c>
      <c r="T11" s="27">
        <v>3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 t="s">
        <v>51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SUM(E6:E11)</f>
        <v>79</v>
      </c>
      <c r="F12" s="19">
        <f t="shared" si="0"/>
        <v>5</v>
      </c>
      <c r="G12" s="19">
        <f t="shared" si="0"/>
        <v>70</v>
      </c>
      <c r="H12" s="19">
        <f t="shared" si="0"/>
        <v>53</v>
      </c>
      <c r="I12" s="19">
        <f t="shared" si="0"/>
        <v>250</v>
      </c>
      <c r="J12" s="19">
        <f t="shared" si="0"/>
        <v>40</v>
      </c>
      <c r="K12" s="19">
        <f t="shared" si="0"/>
        <v>47</v>
      </c>
      <c r="L12" s="19">
        <f t="shared" si="0"/>
        <v>88</v>
      </c>
      <c r="M12" s="19">
        <f t="shared" si="0"/>
        <v>75</v>
      </c>
      <c r="N12" s="31">
        <f>PRODUCT(I12/O12)</f>
        <v>0.48928799940360285</v>
      </c>
      <c r="O12" s="32">
        <f t="shared" ref="O12:AE12" si="1">SUM(O6:O11)</f>
        <v>510.94651882884324</v>
      </c>
      <c r="P12" s="19">
        <f t="shared" si="1"/>
        <v>15</v>
      </c>
      <c r="Q12" s="19">
        <f t="shared" si="1"/>
        <v>0</v>
      </c>
      <c r="R12" s="19">
        <f t="shared" si="1"/>
        <v>6</v>
      </c>
      <c r="S12" s="19">
        <f t="shared" si="1"/>
        <v>2</v>
      </c>
      <c r="T12" s="19">
        <f t="shared" si="1"/>
        <v>23</v>
      </c>
      <c r="U12" s="19">
        <f t="shared" si="1"/>
        <v>7</v>
      </c>
      <c r="V12" s="19">
        <f t="shared" si="1"/>
        <v>1</v>
      </c>
      <c r="W12" s="19">
        <f t="shared" si="1"/>
        <v>7</v>
      </c>
      <c r="X12" s="19">
        <f t="shared" si="1"/>
        <v>13</v>
      </c>
      <c r="Y12" s="19">
        <f t="shared" si="1"/>
        <v>30</v>
      </c>
      <c r="Z12" s="19">
        <f t="shared" si="1"/>
        <v>2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262.66666666666669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2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79</v>
      </c>
      <c r="F16" s="27">
        <f>PRODUCT(F12)</f>
        <v>5</v>
      </c>
      <c r="G16" s="27">
        <f>PRODUCT(G12)</f>
        <v>70</v>
      </c>
      <c r="H16" s="27">
        <f>PRODUCT(H12)</f>
        <v>53</v>
      </c>
      <c r="I16" s="27">
        <f>PRODUCT(I12)</f>
        <v>250</v>
      </c>
      <c r="J16" s="1"/>
      <c r="K16" s="45">
        <f>PRODUCT((F16+G16)/E16)</f>
        <v>0.94936708860759489</v>
      </c>
      <c r="L16" s="45">
        <f>PRODUCT(H16/E16)</f>
        <v>0.67088607594936711</v>
      </c>
      <c r="M16" s="45">
        <f>PRODUCT(I16/E16)</f>
        <v>3.1645569620253164</v>
      </c>
      <c r="N16" s="29">
        <f>PRODUCT(N12)</f>
        <v>0.48928799940360285</v>
      </c>
      <c r="O16" s="25">
        <f>PRODUCT(O12)</f>
        <v>510.94651882884324</v>
      </c>
      <c r="P16" s="46" t="s">
        <v>34</v>
      </c>
      <c r="Q16" s="47"/>
      <c r="R16" s="47"/>
      <c r="S16" s="48" t="s">
        <v>52</v>
      </c>
      <c r="T16" s="48"/>
      <c r="U16" s="48"/>
      <c r="V16" s="48"/>
      <c r="W16" s="48"/>
      <c r="X16" s="48"/>
      <c r="Y16" s="48"/>
      <c r="Z16" s="48"/>
      <c r="AA16" s="48"/>
      <c r="AB16" s="49"/>
      <c r="AC16" s="48"/>
      <c r="AD16" s="50" t="s">
        <v>39</v>
      </c>
      <c r="AE16" s="50"/>
      <c r="AF16" s="51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7">
        <f>PRODUCT(P12)</f>
        <v>15</v>
      </c>
      <c r="F17" s="27">
        <f>PRODUCT(Q12)</f>
        <v>0</v>
      </c>
      <c r="G17" s="27">
        <f>PRODUCT(R12)</f>
        <v>6</v>
      </c>
      <c r="H17" s="27">
        <f>PRODUCT(S12)</f>
        <v>2</v>
      </c>
      <c r="I17" s="27">
        <f>PRODUCT(T12)</f>
        <v>23</v>
      </c>
      <c r="J17" s="1"/>
      <c r="K17" s="45">
        <f>PRODUCT((F17+G17)/E17)</f>
        <v>0.4</v>
      </c>
      <c r="L17" s="45">
        <f>PRODUCT(H17/E17)</f>
        <v>0.13333333333333333</v>
      </c>
      <c r="M17" s="45">
        <f>PRODUCT(I17/E17)</f>
        <v>1.5333333333333334</v>
      </c>
      <c r="N17" s="29">
        <f>PRODUCT(I17/O17)</f>
        <v>0.32857142857142857</v>
      </c>
      <c r="O17" s="55">
        <v>70</v>
      </c>
      <c r="P17" s="56" t="s">
        <v>35</v>
      </c>
      <c r="Q17" s="57"/>
      <c r="R17" s="57"/>
      <c r="S17" s="58" t="s">
        <v>52</v>
      </c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60" t="s">
        <v>39</v>
      </c>
      <c r="AE17" s="60"/>
      <c r="AF17" s="61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19</v>
      </c>
      <c r="C18" s="63"/>
      <c r="D18" s="64"/>
      <c r="E18" s="30">
        <f>PRODUCT(U12)</f>
        <v>7</v>
      </c>
      <c r="F18" s="30">
        <f>PRODUCT(V12)</f>
        <v>1</v>
      </c>
      <c r="G18" s="30">
        <f>PRODUCT(W12)</f>
        <v>7</v>
      </c>
      <c r="H18" s="30">
        <f>PRODUCT(X12)</f>
        <v>13</v>
      </c>
      <c r="I18" s="30">
        <f>PRODUCT(Y12)</f>
        <v>30</v>
      </c>
      <c r="J18" s="1"/>
      <c r="K18" s="65">
        <f>PRODUCT((F18+G18)/E18)</f>
        <v>1.1428571428571428</v>
      </c>
      <c r="L18" s="65">
        <f>PRODUCT(H18/E18)</f>
        <v>1.8571428571428572</v>
      </c>
      <c r="M18" s="65">
        <f>PRODUCT(I18/E18)</f>
        <v>4.2857142857142856</v>
      </c>
      <c r="N18" s="66">
        <f>PRODUCT(I18/O18)</f>
        <v>0.61224489795918369</v>
      </c>
      <c r="O18" s="25">
        <v>49</v>
      </c>
      <c r="P18" s="56" t="s">
        <v>36</v>
      </c>
      <c r="Q18" s="57"/>
      <c r="R18" s="57"/>
      <c r="S18" s="58" t="s">
        <v>55</v>
      </c>
      <c r="T18" s="58"/>
      <c r="U18" s="58"/>
      <c r="V18" s="58"/>
      <c r="W18" s="58"/>
      <c r="X18" s="58"/>
      <c r="Y18" s="58"/>
      <c r="Z18" s="58"/>
      <c r="AA18" s="58"/>
      <c r="AB18" s="59"/>
      <c r="AC18" s="58"/>
      <c r="AD18" s="60" t="s">
        <v>54</v>
      </c>
      <c r="AE18" s="60"/>
      <c r="AF18" s="61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20</v>
      </c>
      <c r="C19" s="68"/>
      <c r="D19" s="69"/>
      <c r="E19" s="19">
        <f>SUM(E16:E18)</f>
        <v>101</v>
      </c>
      <c r="F19" s="19">
        <f>SUM(F16:F18)</f>
        <v>6</v>
      </c>
      <c r="G19" s="19">
        <f>SUM(G16:G18)</f>
        <v>83</v>
      </c>
      <c r="H19" s="19">
        <f>SUM(H16:H18)</f>
        <v>68</v>
      </c>
      <c r="I19" s="19">
        <f>SUM(I16:I18)</f>
        <v>303</v>
      </c>
      <c r="J19" s="1"/>
      <c r="K19" s="70">
        <f>PRODUCT((F19+G19)/E19)</f>
        <v>0.88118811881188119</v>
      </c>
      <c r="L19" s="70">
        <f>PRODUCT(H19/E19)</f>
        <v>0.67326732673267331</v>
      </c>
      <c r="M19" s="70">
        <f>PRODUCT(I19/E19)</f>
        <v>3</v>
      </c>
      <c r="N19" s="31">
        <f>PRODUCT(I19/O19)</f>
        <v>0.48099321282593716</v>
      </c>
      <c r="O19" s="25">
        <f>SUM(O16:O18)</f>
        <v>629.94651882884318</v>
      </c>
      <c r="P19" s="71" t="s">
        <v>37</v>
      </c>
      <c r="Q19" s="72"/>
      <c r="R19" s="72"/>
      <c r="S19" s="73" t="s">
        <v>58</v>
      </c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5" t="s">
        <v>57</v>
      </c>
      <c r="AE19" s="75"/>
      <c r="AF19" s="76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64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61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59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60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8"/>
      <c r="N26" s="78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1"/>
      <c r="Y53" s="1"/>
      <c r="Z53" s="1"/>
      <c r="AA53" s="1"/>
      <c r="AB53" s="25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1"/>
      <c r="Y54" s="1"/>
      <c r="Z54" s="1"/>
      <c r="AA54" s="1"/>
      <c r="AB54" s="25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1"/>
      <c r="Y55" s="1"/>
      <c r="Z55" s="1"/>
      <c r="AA55" s="1"/>
      <c r="AB55" s="25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1"/>
      <c r="Y56" s="1"/>
      <c r="Z56" s="1"/>
      <c r="AA56" s="1"/>
      <c r="AB56" s="25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1"/>
      <c r="Y57" s="1"/>
      <c r="Z57" s="1"/>
      <c r="AA57" s="1"/>
      <c r="AB57" s="25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25"/>
      <c r="U58" s="25"/>
      <c r="V58" s="77"/>
      <c r="W58" s="1"/>
      <c r="X58" s="1"/>
      <c r="Y58" s="1"/>
      <c r="Z58" s="1"/>
      <c r="AA58" s="1"/>
      <c r="AB58" s="25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25"/>
      <c r="U59" s="25"/>
      <c r="V59" s="77"/>
      <c r="W59" s="1"/>
      <c r="X59" s="1"/>
      <c r="Y59" s="1"/>
      <c r="Z59" s="1"/>
      <c r="AA59" s="1"/>
      <c r="AB59" s="25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25"/>
      <c r="U60" s="25"/>
      <c r="V60" s="77"/>
      <c r="W60" s="1"/>
      <c r="X60" s="1"/>
      <c r="Y60" s="1"/>
      <c r="Z60" s="1"/>
      <c r="AA60" s="1"/>
      <c r="AB60" s="25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8"/>
      <c r="R61" s="1"/>
      <c r="S61" s="1"/>
      <c r="T61" s="25"/>
      <c r="U61" s="25"/>
      <c r="V61" s="77"/>
      <c r="W61" s="1"/>
      <c r="X61" s="1"/>
      <c r="Y61" s="1"/>
      <c r="Z61" s="1"/>
      <c r="AA61" s="1"/>
      <c r="AB61" s="25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8"/>
      <c r="R62" s="1"/>
      <c r="S62" s="1"/>
      <c r="T62" s="25"/>
      <c r="U62" s="25"/>
      <c r="V62" s="77"/>
      <c r="W62" s="1"/>
      <c r="X62" s="1"/>
      <c r="Y62" s="1"/>
      <c r="Z62" s="1"/>
      <c r="AA62" s="1"/>
      <c r="AB62" s="25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8"/>
      <c r="R63" s="1"/>
      <c r="S63" s="1"/>
      <c r="T63" s="25"/>
      <c r="U63" s="25"/>
      <c r="V63" s="77"/>
      <c r="W63" s="1"/>
      <c r="X63" s="1"/>
      <c r="Y63" s="1"/>
      <c r="Z63" s="1"/>
      <c r="AA63" s="1"/>
      <c r="AB63" s="25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8"/>
      <c r="R64" s="1"/>
      <c r="S64" s="1"/>
      <c r="T64" s="25"/>
      <c r="U64" s="25"/>
      <c r="V64" s="77"/>
      <c r="W64" s="1"/>
      <c r="X64" s="1"/>
      <c r="Y64" s="1"/>
      <c r="Z64" s="1"/>
      <c r="AA64" s="1"/>
      <c r="AB64" s="25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8"/>
      <c r="R65" s="1"/>
      <c r="S65" s="1"/>
      <c r="T65" s="25"/>
      <c r="U65" s="25"/>
      <c r="V65" s="77"/>
      <c r="W65" s="1"/>
      <c r="X65" s="1"/>
      <c r="Y65" s="1"/>
      <c r="Z65" s="1"/>
      <c r="AA65" s="1"/>
      <c r="AB65" s="25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8"/>
      <c r="R66" s="1"/>
      <c r="S66" s="1"/>
      <c r="T66" s="25"/>
      <c r="U66" s="25"/>
      <c r="V66" s="77"/>
      <c r="W66" s="1"/>
      <c r="X66" s="1"/>
      <c r="Y66" s="1"/>
      <c r="Z66" s="1"/>
      <c r="AA66" s="1"/>
      <c r="AB66" s="25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8"/>
      <c r="R67" s="1"/>
      <c r="S67" s="1"/>
      <c r="T67" s="25"/>
      <c r="U67" s="25"/>
      <c r="V67" s="77"/>
      <c r="W67" s="1"/>
      <c r="X67" s="1"/>
      <c r="Y67" s="1"/>
      <c r="Z67" s="1"/>
      <c r="AA67" s="1"/>
      <c r="AB67" s="25"/>
      <c r="AC67" s="1"/>
      <c r="AD67" s="1"/>
      <c r="AE67" s="1"/>
      <c r="AF67" s="39"/>
      <c r="AG67" s="24"/>
      <c r="AH67" s="9"/>
      <c r="AI67" s="9"/>
      <c r="AJ67" s="9"/>
      <c r="AK67" s="9"/>
      <c r="AL6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9" customWidth="1"/>
    <col min="2" max="2" width="30" style="130" customWidth="1"/>
    <col min="3" max="3" width="17.5703125" style="131" customWidth="1"/>
    <col min="4" max="4" width="10.5703125" style="132" customWidth="1"/>
    <col min="5" max="5" width="10.28515625" style="132" customWidth="1"/>
    <col min="6" max="6" width="0.7109375" style="37" customWidth="1"/>
    <col min="7" max="11" width="4.7109375" style="131" customWidth="1"/>
    <col min="12" max="12" width="6.28515625" style="131" customWidth="1"/>
    <col min="13" max="16" width="4.7109375" style="131" customWidth="1"/>
    <col min="17" max="21" width="6.7109375" style="153" customWidth="1"/>
    <col min="22" max="22" width="11" style="131" customWidth="1"/>
    <col min="23" max="23" width="24.140625" style="132" customWidth="1"/>
    <col min="24" max="24" width="9.42578125" style="131" customWidth="1"/>
    <col min="25" max="30" width="9.140625" style="13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6" t="s">
        <v>89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46"/>
      <c r="R1" s="146"/>
      <c r="S1" s="146"/>
      <c r="T1" s="146"/>
      <c r="U1" s="146"/>
      <c r="V1" s="90"/>
      <c r="W1" s="91"/>
      <c r="X1" s="88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43</v>
      </c>
      <c r="C2" s="4" t="s">
        <v>49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47"/>
      <c r="R2" s="147"/>
      <c r="S2" s="147"/>
      <c r="T2" s="147"/>
      <c r="U2" s="147"/>
      <c r="V2" s="12"/>
      <c r="W2" s="93"/>
      <c r="X2" s="43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88</v>
      </c>
      <c r="C3" s="23" t="s">
        <v>65</v>
      </c>
      <c r="D3" s="96" t="s">
        <v>66</v>
      </c>
      <c r="E3" s="97" t="s">
        <v>1</v>
      </c>
      <c r="F3" s="25"/>
      <c r="G3" s="98" t="s">
        <v>67</v>
      </c>
      <c r="H3" s="99" t="s">
        <v>68</v>
      </c>
      <c r="I3" s="99" t="s">
        <v>31</v>
      </c>
      <c r="J3" s="18" t="s">
        <v>69</v>
      </c>
      <c r="K3" s="100" t="s">
        <v>70</v>
      </c>
      <c r="L3" s="100" t="s">
        <v>71</v>
      </c>
      <c r="M3" s="98" t="s">
        <v>72</v>
      </c>
      <c r="N3" s="98" t="s">
        <v>30</v>
      </c>
      <c r="O3" s="99" t="s">
        <v>73</v>
      </c>
      <c r="P3" s="98" t="s">
        <v>68</v>
      </c>
      <c r="Q3" s="148" t="s">
        <v>3</v>
      </c>
      <c r="R3" s="148">
        <v>1</v>
      </c>
      <c r="S3" s="148">
        <v>2</v>
      </c>
      <c r="T3" s="148">
        <v>3</v>
      </c>
      <c r="U3" s="148" t="s">
        <v>74</v>
      </c>
      <c r="V3" s="18" t="s">
        <v>21</v>
      </c>
      <c r="W3" s="17" t="s">
        <v>75</v>
      </c>
      <c r="X3" s="17" t="s">
        <v>76</v>
      </c>
      <c r="Y3" s="92"/>
      <c r="Z3" s="92"/>
      <c r="AA3" s="92"/>
      <c r="AB3" s="92"/>
      <c r="AC3" s="92"/>
      <c r="AD3" s="92"/>
    </row>
    <row r="4" spans="1:30" x14ac:dyDescent="0.25">
      <c r="A4" s="135"/>
      <c r="B4" s="134" t="s">
        <v>79</v>
      </c>
      <c r="C4" s="102" t="s">
        <v>99</v>
      </c>
      <c r="D4" s="101" t="s">
        <v>77</v>
      </c>
      <c r="E4" s="103" t="s">
        <v>41</v>
      </c>
      <c r="F4" s="145"/>
      <c r="G4" s="104">
        <v>1</v>
      </c>
      <c r="H4" s="105"/>
      <c r="I4" s="104"/>
      <c r="J4" s="106"/>
      <c r="K4" s="106" t="s">
        <v>87</v>
      </c>
      <c r="L4" s="106"/>
      <c r="M4" s="106">
        <v>1</v>
      </c>
      <c r="N4" s="104"/>
      <c r="O4" s="105"/>
      <c r="P4" s="104"/>
      <c r="Q4" s="144" t="s">
        <v>100</v>
      </c>
      <c r="R4" s="144" t="s">
        <v>100</v>
      </c>
      <c r="S4" s="144"/>
      <c r="T4" s="144"/>
      <c r="U4" s="144"/>
      <c r="V4" s="107">
        <v>0</v>
      </c>
      <c r="W4" s="102" t="s">
        <v>80</v>
      </c>
      <c r="X4" s="108" t="s">
        <v>81</v>
      </c>
      <c r="Y4" s="92"/>
      <c r="Z4" s="92"/>
      <c r="AA4" s="92"/>
      <c r="AB4" s="92"/>
      <c r="AC4" s="92"/>
      <c r="AD4" s="92"/>
    </row>
    <row r="5" spans="1:30" x14ac:dyDescent="0.25">
      <c r="A5" s="135"/>
      <c r="B5" s="134" t="s">
        <v>82</v>
      </c>
      <c r="C5" s="102" t="s">
        <v>83</v>
      </c>
      <c r="D5" s="101" t="s">
        <v>77</v>
      </c>
      <c r="E5" s="103" t="s">
        <v>41</v>
      </c>
      <c r="F5" s="145"/>
      <c r="G5" s="104">
        <v>1</v>
      </c>
      <c r="H5" s="105"/>
      <c r="I5" s="104"/>
      <c r="J5" s="106"/>
      <c r="K5" s="106" t="s">
        <v>87</v>
      </c>
      <c r="L5" s="106"/>
      <c r="M5" s="106">
        <v>1</v>
      </c>
      <c r="N5" s="104"/>
      <c r="O5" s="105"/>
      <c r="P5" s="104"/>
      <c r="Q5" s="144" t="s">
        <v>101</v>
      </c>
      <c r="R5" s="144" t="s">
        <v>100</v>
      </c>
      <c r="S5" s="144"/>
      <c r="T5" s="144" t="s">
        <v>102</v>
      </c>
      <c r="U5" s="144"/>
      <c r="V5" s="107">
        <v>0.5</v>
      </c>
      <c r="W5" s="102" t="s">
        <v>84</v>
      </c>
      <c r="X5" s="108" t="s">
        <v>85</v>
      </c>
      <c r="Y5" s="92"/>
      <c r="Z5" s="92"/>
      <c r="AA5" s="92"/>
      <c r="AB5" s="92"/>
      <c r="AC5" s="92"/>
      <c r="AD5" s="92"/>
    </row>
    <row r="6" spans="1:30" x14ac:dyDescent="0.25">
      <c r="A6" s="24"/>
      <c r="B6" s="23" t="s">
        <v>9</v>
      </c>
      <c r="C6" s="18"/>
      <c r="D6" s="17"/>
      <c r="E6" s="109"/>
      <c r="F6" s="110"/>
      <c r="G6" s="19">
        <f>SUM(G4:G5)</f>
        <v>2</v>
      </c>
      <c r="H6" s="19"/>
      <c r="I6" s="19"/>
      <c r="J6" s="18"/>
      <c r="K6" s="18"/>
      <c r="L6" s="18"/>
      <c r="M6" s="19">
        <f t="shared" ref="M6" si="0">SUM(M4:M5)</f>
        <v>2</v>
      </c>
      <c r="N6" s="19"/>
      <c r="O6" s="19"/>
      <c r="P6" s="19"/>
      <c r="Q6" s="112" t="s">
        <v>103</v>
      </c>
      <c r="R6" s="112" t="s">
        <v>104</v>
      </c>
      <c r="S6" s="112"/>
      <c r="T6" s="112" t="s">
        <v>102</v>
      </c>
      <c r="U6" s="112"/>
      <c r="V6" s="31">
        <v>0.33300000000000002</v>
      </c>
      <c r="W6" s="111"/>
      <c r="X6" s="112"/>
      <c r="Y6" s="92"/>
      <c r="Z6" s="92"/>
      <c r="AA6" s="92"/>
      <c r="AB6" s="92"/>
      <c r="AC6" s="92"/>
      <c r="AD6" s="92"/>
    </row>
    <row r="7" spans="1:30" x14ac:dyDescent="0.25">
      <c r="A7" s="24"/>
      <c r="B7" s="113" t="s">
        <v>78</v>
      </c>
      <c r="C7" s="114" t="s">
        <v>86</v>
      </c>
      <c r="D7" s="115"/>
      <c r="E7" s="116"/>
      <c r="F7" s="117"/>
      <c r="G7" s="118"/>
      <c r="H7" s="118"/>
      <c r="I7" s="118"/>
      <c r="J7" s="119"/>
      <c r="K7" s="119"/>
      <c r="L7" s="119"/>
      <c r="M7" s="118"/>
      <c r="N7" s="118"/>
      <c r="O7" s="118"/>
      <c r="P7" s="118"/>
      <c r="Q7" s="149"/>
      <c r="R7" s="149"/>
      <c r="S7" s="149"/>
      <c r="T7" s="149"/>
      <c r="U7" s="149"/>
      <c r="V7" s="118"/>
      <c r="W7" s="115"/>
      <c r="X7" s="120"/>
      <c r="Y7" s="92"/>
      <c r="Z7" s="92"/>
      <c r="AA7" s="92"/>
      <c r="AB7" s="92"/>
      <c r="AC7" s="92"/>
      <c r="AD7" s="92"/>
    </row>
    <row r="8" spans="1:30" x14ac:dyDescent="0.25">
      <c r="A8" s="24"/>
      <c r="B8" s="121"/>
      <c r="C8" s="122"/>
      <c r="D8" s="122"/>
      <c r="E8" s="123"/>
      <c r="F8" s="123"/>
      <c r="G8" s="124"/>
      <c r="H8" s="125"/>
      <c r="I8" s="123"/>
      <c r="J8" s="125"/>
      <c r="K8" s="125"/>
      <c r="L8" s="125"/>
      <c r="M8" s="125"/>
      <c r="N8" s="125"/>
      <c r="O8" s="125"/>
      <c r="P8" s="125"/>
      <c r="Q8" s="150"/>
      <c r="R8" s="150"/>
      <c r="S8" s="150"/>
      <c r="T8" s="150"/>
      <c r="U8" s="150"/>
      <c r="V8" s="125"/>
      <c r="W8" s="125"/>
      <c r="X8" s="126"/>
      <c r="Y8" s="92"/>
      <c r="Z8" s="92"/>
      <c r="AA8" s="92"/>
      <c r="AB8" s="92"/>
      <c r="AC8" s="92"/>
      <c r="AD8" s="92"/>
    </row>
    <row r="9" spans="1:30" x14ac:dyDescent="0.25">
      <c r="A9" s="9"/>
      <c r="B9" s="95" t="s">
        <v>90</v>
      </c>
      <c r="C9" s="23" t="s">
        <v>65</v>
      </c>
      <c r="D9" s="96" t="s">
        <v>66</v>
      </c>
      <c r="E9" s="97" t="s">
        <v>1</v>
      </c>
      <c r="F9" s="25"/>
      <c r="G9" s="98" t="s">
        <v>67</v>
      </c>
      <c r="H9" s="99" t="s">
        <v>68</v>
      </c>
      <c r="I9" s="99" t="s">
        <v>31</v>
      </c>
      <c r="J9" s="18" t="s">
        <v>69</v>
      </c>
      <c r="K9" s="100" t="s">
        <v>70</v>
      </c>
      <c r="L9" s="100" t="s">
        <v>71</v>
      </c>
      <c r="M9" s="98" t="s">
        <v>72</v>
      </c>
      <c r="N9" s="98" t="s">
        <v>30</v>
      </c>
      <c r="O9" s="99" t="s">
        <v>73</v>
      </c>
      <c r="P9" s="98" t="s">
        <v>68</v>
      </c>
      <c r="Q9" s="148" t="s">
        <v>3</v>
      </c>
      <c r="R9" s="148">
        <v>1</v>
      </c>
      <c r="S9" s="148">
        <v>2</v>
      </c>
      <c r="T9" s="148">
        <v>3</v>
      </c>
      <c r="U9" s="148" t="s">
        <v>74</v>
      </c>
      <c r="V9" s="18" t="s">
        <v>21</v>
      </c>
      <c r="W9" s="17" t="s">
        <v>75</v>
      </c>
      <c r="X9" s="17" t="s">
        <v>76</v>
      </c>
      <c r="Y9" s="92"/>
      <c r="Z9" s="92"/>
      <c r="AA9" s="92"/>
      <c r="AB9" s="92"/>
      <c r="AC9" s="92"/>
      <c r="AD9" s="92"/>
    </row>
    <row r="10" spans="1:30" x14ac:dyDescent="0.25">
      <c r="A10" s="24"/>
      <c r="B10" s="101" t="s">
        <v>91</v>
      </c>
      <c r="C10" s="154" t="s">
        <v>97</v>
      </c>
      <c r="D10" s="101" t="s">
        <v>77</v>
      </c>
      <c r="E10" s="155" t="s">
        <v>41</v>
      </c>
      <c r="F10" s="55"/>
      <c r="G10" s="104"/>
      <c r="H10" s="104"/>
      <c r="I10" s="104">
        <v>1</v>
      </c>
      <c r="J10" s="104"/>
      <c r="K10" s="104" t="s">
        <v>87</v>
      </c>
      <c r="L10" s="104"/>
      <c r="M10" s="104">
        <v>1</v>
      </c>
      <c r="N10" s="104"/>
      <c r="O10" s="104">
        <v>1</v>
      </c>
      <c r="P10" s="104"/>
      <c r="Q10" s="108" t="s">
        <v>105</v>
      </c>
      <c r="R10" s="108"/>
      <c r="S10" s="108" t="s">
        <v>102</v>
      </c>
      <c r="T10" s="108" t="s">
        <v>104</v>
      </c>
      <c r="U10" s="108" t="s">
        <v>102</v>
      </c>
      <c r="V10" s="156">
        <v>0.5</v>
      </c>
      <c r="W10" s="157" t="s">
        <v>92</v>
      </c>
      <c r="X10" s="108" t="s">
        <v>93</v>
      </c>
      <c r="Y10" s="92"/>
      <c r="Z10" s="92"/>
      <c r="AA10" s="92"/>
      <c r="AB10" s="92"/>
      <c r="AC10" s="92"/>
      <c r="AD10" s="92"/>
    </row>
    <row r="11" spans="1:30" x14ac:dyDescent="0.25">
      <c r="A11" s="24"/>
      <c r="B11" s="101" t="s">
        <v>94</v>
      </c>
      <c r="C11" s="154" t="s">
        <v>98</v>
      </c>
      <c r="D11" s="101" t="s">
        <v>77</v>
      </c>
      <c r="E11" s="155" t="s">
        <v>41</v>
      </c>
      <c r="F11" s="55"/>
      <c r="G11" s="104">
        <v>1</v>
      </c>
      <c r="H11" s="104"/>
      <c r="I11" s="104"/>
      <c r="J11" s="104" t="s">
        <v>106</v>
      </c>
      <c r="K11" s="104">
        <v>5</v>
      </c>
      <c r="L11" s="104"/>
      <c r="M11" s="104">
        <v>1</v>
      </c>
      <c r="N11" s="104">
        <v>1</v>
      </c>
      <c r="O11" s="104">
        <v>4</v>
      </c>
      <c r="P11" s="104">
        <v>2</v>
      </c>
      <c r="Q11" s="108" t="s">
        <v>107</v>
      </c>
      <c r="R11" s="108" t="s">
        <v>100</v>
      </c>
      <c r="S11" s="108" t="s">
        <v>101</v>
      </c>
      <c r="T11" s="108" t="s">
        <v>101</v>
      </c>
      <c r="U11" s="108" t="s">
        <v>108</v>
      </c>
      <c r="V11" s="156">
        <v>0.63636363636363635</v>
      </c>
      <c r="W11" s="157" t="s">
        <v>95</v>
      </c>
      <c r="X11" s="108" t="s">
        <v>96</v>
      </c>
      <c r="Y11" s="92"/>
      <c r="Z11" s="92"/>
      <c r="AA11" s="92"/>
      <c r="AB11" s="92"/>
      <c r="AC11" s="92"/>
      <c r="AD11" s="92"/>
    </row>
    <row r="12" spans="1:30" x14ac:dyDescent="0.25">
      <c r="A12" s="24"/>
      <c r="B12" s="23" t="s">
        <v>9</v>
      </c>
      <c r="C12" s="18"/>
      <c r="D12" s="17"/>
      <c r="E12" s="109"/>
      <c r="F12" s="110"/>
      <c r="G12" s="19">
        <f>SUM(G10:G11)</f>
        <v>1</v>
      </c>
      <c r="H12" s="19"/>
      <c r="I12" s="19">
        <f>SUM(I10:I11)</f>
        <v>1</v>
      </c>
      <c r="J12" s="18"/>
      <c r="K12" s="18"/>
      <c r="L12" s="18"/>
      <c r="M12" s="19">
        <f t="shared" ref="M12:P12" si="1">SUM(M10:M11)</f>
        <v>2</v>
      </c>
      <c r="N12" s="19">
        <f t="shared" si="1"/>
        <v>1</v>
      </c>
      <c r="O12" s="19">
        <f t="shared" si="1"/>
        <v>5</v>
      </c>
      <c r="P12" s="19">
        <f t="shared" si="1"/>
        <v>2</v>
      </c>
      <c r="Q12" s="112" t="s">
        <v>109</v>
      </c>
      <c r="R12" s="112" t="s">
        <v>100</v>
      </c>
      <c r="S12" s="112" t="s">
        <v>112</v>
      </c>
      <c r="T12" s="112" t="s">
        <v>111</v>
      </c>
      <c r="U12" s="112" t="s">
        <v>110</v>
      </c>
      <c r="V12" s="31">
        <v>0.6</v>
      </c>
      <c r="W12" s="111"/>
      <c r="X12" s="112"/>
      <c r="Y12" s="92"/>
      <c r="Z12" s="92"/>
      <c r="AA12" s="92"/>
      <c r="AB12" s="92"/>
      <c r="AC12" s="92"/>
      <c r="AD12" s="92"/>
    </row>
    <row r="13" spans="1:30" x14ac:dyDescent="0.25">
      <c r="A13" s="24"/>
      <c r="B13" s="137"/>
      <c r="C13" s="138"/>
      <c r="D13" s="139"/>
      <c r="E13" s="140"/>
      <c r="F13" s="141"/>
      <c r="G13" s="138"/>
      <c r="H13" s="138"/>
      <c r="I13" s="138"/>
      <c r="J13" s="142"/>
      <c r="K13" s="142"/>
      <c r="L13" s="142"/>
      <c r="M13" s="138"/>
      <c r="N13" s="138"/>
      <c r="O13" s="138"/>
      <c r="P13" s="138"/>
      <c r="Q13" s="151"/>
      <c r="R13" s="151"/>
      <c r="S13" s="151"/>
      <c r="T13" s="151"/>
      <c r="U13" s="151"/>
      <c r="V13" s="138"/>
      <c r="W13" s="139"/>
      <c r="X13" s="143"/>
      <c r="Y13" s="92"/>
      <c r="Z13" s="92"/>
      <c r="AA13" s="92"/>
      <c r="AB13" s="92"/>
      <c r="AC13" s="92"/>
      <c r="AD13" s="92"/>
    </row>
    <row r="14" spans="1:30" x14ac:dyDescent="0.25">
      <c r="A14" s="24"/>
      <c r="B14" s="127"/>
      <c r="C14" s="1"/>
      <c r="D14" s="127"/>
      <c r="E14" s="12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52"/>
      <c r="R14" s="152"/>
      <c r="S14" s="152"/>
      <c r="T14" s="152"/>
      <c r="U14" s="152"/>
      <c r="V14" s="1"/>
      <c r="W14" s="127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27"/>
      <c r="C15" s="1"/>
      <c r="D15" s="127"/>
      <c r="E15" s="12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52"/>
      <c r="R15" s="152"/>
      <c r="S15" s="152"/>
      <c r="T15" s="152"/>
      <c r="U15" s="152"/>
      <c r="V15" s="1"/>
      <c r="W15" s="127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27"/>
      <c r="C16" s="1"/>
      <c r="D16" s="127"/>
      <c r="E16" s="12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52"/>
      <c r="R16" s="152"/>
      <c r="S16" s="152"/>
      <c r="T16" s="152"/>
      <c r="U16" s="152"/>
      <c r="V16" s="1"/>
      <c r="W16" s="127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27"/>
      <c r="C17" s="1"/>
      <c r="D17" s="127"/>
      <c r="E17" s="12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52"/>
      <c r="R17" s="152"/>
      <c r="S17" s="152"/>
      <c r="T17" s="152"/>
      <c r="U17" s="152"/>
      <c r="V17" s="1"/>
      <c r="W17" s="127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27"/>
      <c r="C18" s="1"/>
      <c r="D18" s="127"/>
      <c r="E18" s="12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52"/>
      <c r="R18" s="152"/>
      <c r="S18" s="152"/>
      <c r="T18" s="152"/>
      <c r="U18" s="152"/>
      <c r="V18" s="1"/>
      <c r="W18" s="127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27"/>
      <c r="C19" s="1"/>
      <c r="D19" s="127"/>
      <c r="E19" s="12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52"/>
      <c r="R19" s="152"/>
      <c r="S19" s="152"/>
      <c r="T19" s="152"/>
      <c r="U19" s="152"/>
      <c r="V19" s="1"/>
      <c r="W19" s="127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27"/>
      <c r="C20" s="1"/>
      <c r="D20" s="127"/>
      <c r="E20" s="12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52"/>
      <c r="R20" s="152"/>
      <c r="S20" s="152"/>
      <c r="T20" s="152"/>
      <c r="U20" s="152"/>
      <c r="V20" s="1"/>
      <c r="W20" s="127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27"/>
      <c r="C21" s="1"/>
      <c r="D21" s="127"/>
      <c r="E21" s="12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52"/>
      <c r="R21" s="152"/>
      <c r="S21" s="152"/>
      <c r="T21" s="152"/>
      <c r="U21" s="152"/>
      <c r="V21" s="1"/>
      <c r="W21" s="127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27"/>
      <c r="C22" s="1"/>
      <c r="D22" s="127"/>
      <c r="E22" s="12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52"/>
      <c r="R22" s="152"/>
      <c r="S22" s="152"/>
      <c r="T22" s="152"/>
      <c r="U22" s="152"/>
      <c r="V22" s="1"/>
      <c r="W22" s="127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27"/>
      <c r="C23" s="1"/>
      <c r="D23" s="127"/>
      <c r="E23" s="12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52"/>
      <c r="R23" s="152"/>
      <c r="S23" s="152"/>
      <c r="T23" s="152"/>
      <c r="U23" s="152"/>
      <c r="V23" s="1"/>
      <c r="W23" s="127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27"/>
      <c r="C24" s="1"/>
      <c r="D24" s="127"/>
      <c r="E24" s="12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52"/>
      <c r="R24" s="152"/>
      <c r="S24" s="152"/>
      <c r="T24" s="152"/>
      <c r="U24" s="152"/>
      <c r="V24" s="1"/>
      <c r="W24" s="127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27"/>
      <c r="C25" s="1"/>
      <c r="D25" s="127"/>
      <c r="E25" s="12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52"/>
      <c r="R25" s="152"/>
      <c r="S25" s="152"/>
      <c r="T25" s="152"/>
      <c r="U25" s="152"/>
      <c r="V25" s="1"/>
      <c r="W25" s="127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27"/>
      <c r="C26" s="1"/>
      <c r="D26" s="127"/>
      <c r="E26" s="12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52"/>
      <c r="R26" s="152"/>
      <c r="S26" s="152"/>
      <c r="T26" s="152"/>
      <c r="U26" s="152"/>
      <c r="V26" s="1"/>
      <c r="W26" s="127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27"/>
      <c r="C27" s="1"/>
      <c r="D27" s="127"/>
      <c r="E27" s="12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52"/>
      <c r="R27" s="152"/>
      <c r="S27" s="152"/>
      <c r="T27" s="152"/>
      <c r="U27" s="152"/>
      <c r="V27" s="1"/>
      <c r="W27" s="127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27"/>
      <c r="C28" s="1"/>
      <c r="D28" s="127"/>
      <c r="E28" s="12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52"/>
      <c r="R28" s="152"/>
      <c r="S28" s="152"/>
      <c r="T28" s="152"/>
      <c r="U28" s="152"/>
      <c r="V28" s="1"/>
      <c r="W28" s="127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27"/>
      <c r="C29" s="1"/>
      <c r="D29" s="127"/>
      <c r="E29" s="12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52"/>
      <c r="R29" s="152"/>
      <c r="S29" s="152"/>
      <c r="T29" s="152"/>
      <c r="U29" s="152"/>
      <c r="V29" s="1"/>
      <c r="W29" s="127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27"/>
      <c r="C30" s="1"/>
      <c r="D30" s="127"/>
      <c r="E30" s="12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52"/>
      <c r="R30" s="152"/>
      <c r="S30" s="152"/>
      <c r="T30" s="152"/>
      <c r="U30" s="152"/>
      <c r="V30" s="1"/>
      <c r="W30" s="127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27"/>
      <c r="C31" s="1"/>
      <c r="D31" s="127"/>
      <c r="E31" s="12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52"/>
      <c r="R31" s="152"/>
      <c r="S31" s="152"/>
      <c r="T31" s="152"/>
      <c r="U31" s="152"/>
      <c r="V31" s="1"/>
      <c r="W31" s="127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27"/>
      <c r="C32" s="1"/>
      <c r="D32" s="127"/>
      <c r="E32" s="12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52"/>
      <c r="R32" s="152"/>
      <c r="S32" s="152"/>
      <c r="T32" s="152"/>
      <c r="U32" s="152"/>
      <c r="V32" s="1"/>
      <c r="W32" s="127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27"/>
      <c r="C33" s="1"/>
      <c r="D33" s="127"/>
      <c r="E33" s="12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52"/>
      <c r="R33" s="152"/>
      <c r="S33" s="152"/>
      <c r="T33" s="152"/>
      <c r="U33" s="152"/>
      <c r="V33" s="1"/>
      <c r="W33" s="127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27"/>
      <c r="C34" s="1"/>
      <c r="D34" s="127"/>
      <c r="E34" s="12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52"/>
      <c r="R34" s="152"/>
      <c r="S34" s="152"/>
      <c r="T34" s="152"/>
      <c r="U34" s="152"/>
      <c r="V34" s="1"/>
      <c r="W34" s="127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27"/>
      <c r="C35" s="1"/>
      <c r="D35" s="127"/>
      <c r="E35" s="12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52"/>
      <c r="R35" s="152"/>
      <c r="S35" s="152"/>
      <c r="T35" s="152"/>
      <c r="U35" s="152"/>
      <c r="V35" s="1"/>
      <c r="W35" s="127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27"/>
      <c r="C36" s="1"/>
      <c r="D36" s="127"/>
      <c r="E36" s="12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52"/>
      <c r="R36" s="152"/>
      <c r="S36" s="152"/>
      <c r="T36" s="152"/>
      <c r="U36" s="152"/>
      <c r="V36" s="1"/>
      <c r="W36" s="127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27"/>
      <c r="C37" s="1"/>
      <c r="D37" s="127"/>
      <c r="E37" s="12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52"/>
      <c r="R37" s="152"/>
      <c r="S37" s="152"/>
      <c r="T37" s="152"/>
      <c r="U37" s="152"/>
      <c r="V37" s="1"/>
      <c r="W37" s="127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27"/>
      <c r="C38" s="1"/>
      <c r="D38" s="127"/>
      <c r="E38" s="12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52"/>
      <c r="R38" s="152"/>
      <c r="S38" s="152"/>
      <c r="T38" s="152"/>
      <c r="U38" s="152"/>
      <c r="V38" s="1"/>
      <c r="W38" s="127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27"/>
      <c r="C39" s="1"/>
      <c r="D39" s="127"/>
      <c r="E39" s="12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52"/>
      <c r="R39" s="152"/>
      <c r="S39" s="152"/>
      <c r="T39" s="152"/>
      <c r="U39" s="152"/>
      <c r="V39" s="1"/>
      <c r="W39" s="127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27"/>
      <c r="C40" s="1"/>
      <c r="D40" s="127"/>
      <c r="E40" s="12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52"/>
      <c r="R40" s="152"/>
      <c r="S40" s="152"/>
      <c r="T40" s="152"/>
      <c r="U40" s="152"/>
      <c r="V40" s="1"/>
      <c r="W40" s="127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27"/>
      <c r="C41" s="1"/>
      <c r="D41" s="127"/>
      <c r="E41" s="12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52"/>
      <c r="R41" s="152"/>
      <c r="S41" s="152"/>
      <c r="T41" s="152"/>
      <c r="U41" s="152"/>
      <c r="V41" s="1"/>
      <c r="W41" s="127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27"/>
      <c r="C42" s="1"/>
      <c r="D42" s="127"/>
      <c r="E42" s="12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52"/>
      <c r="R42" s="152"/>
      <c r="S42" s="152"/>
      <c r="T42" s="152"/>
      <c r="U42" s="152"/>
      <c r="V42" s="1"/>
      <c r="W42" s="127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27"/>
      <c r="C43" s="1"/>
      <c r="D43" s="127"/>
      <c r="E43" s="12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52"/>
      <c r="R43" s="152"/>
      <c r="S43" s="152"/>
      <c r="T43" s="152"/>
      <c r="U43" s="152"/>
      <c r="V43" s="1"/>
      <c r="W43" s="127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27"/>
      <c r="C44" s="1"/>
      <c r="D44" s="127"/>
      <c r="E44" s="12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52"/>
      <c r="R44" s="152"/>
      <c r="S44" s="152"/>
      <c r="T44" s="152"/>
      <c r="U44" s="152"/>
      <c r="V44" s="1"/>
      <c r="W44" s="127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27"/>
      <c r="C45" s="1"/>
      <c r="D45" s="127"/>
      <c r="E45" s="12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52"/>
      <c r="R45" s="152"/>
      <c r="S45" s="152"/>
      <c r="T45" s="152"/>
      <c r="U45" s="152"/>
      <c r="V45" s="1"/>
      <c r="W45" s="127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27"/>
      <c r="C46" s="1"/>
      <c r="D46" s="127"/>
      <c r="E46" s="12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52"/>
      <c r="R46" s="152"/>
      <c r="S46" s="152"/>
      <c r="T46" s="152"/>
      <c r="U46" s="152"/>
      <c r="V46" s="1"/>
      <c r="W46" s="127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27"/>
      <c r="C47" s="1"/>
      <c r="D47" s="127"/>
      <c r="E47" s="12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52"/>
      <c r="R47" s="152"/>
      <c r="S47" s="152"/>
      <c r="T47" s="152"/>
      <c r="U47" s="152"/>
      <c r="V47" s="1"/>
      <c r="W47" s="127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27"/>
      <c r="C48" s="1"/>
      <c r="D48" s="127"/>
      <c r="E48" s="12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52"/>
      <c r="R48" s="152"/>
      <c r="S48" s="152"/>
      <c r="T48" s="152"/>
      <c r="U48" s="152"/>
      <c r="V48" s="1"/>
      <c r="W48" s="127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27"/>
      <c r="C49" s="1"/>
      <c r="D49" s="127"/>
      <c r="E49" s="12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52"/>
      <c r="R49" s="152"/>
      <c r="S49" s="152"/>
      <c r="T49" s="152"/>
      <c r="U49" s="152"/>
      <c r="V49" s="1"/>
      <c r="W49" s="127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27"/>
      <c r="C50" s="1"/>
      <c r="D50" s="127"/>
      <c r="E50" s="12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52"/>
      <c r="R50" s="152"/>
      <c r="S50" s="152"/>
      <c r="T50" s="152"/>
      <c r="U50" s="152"/>
      <c r="V50" s="1"/>
      <c r="W50" s="127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27"/>
      <c r="C51" s="1"/>
      <c r="D51" s="127"/>
      <c r="E51" s="12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52"/>
      <c r="R51" s="152"/>
      <c r="S51" s="152"/>
      <c r="T51" s="152"/>
      <c r="U51" s="152"/>
      <c r="V51" s="1"/>
      <c r="W51" s="127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27"/>
      <c r="C52" s="1"/>
      <c r="D52" s="127"/>
      <c r="E52" s="12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52"/>
      <c r="R52" s="152"/>
      <c r="S52" s="152"/>
      <c r="T52" s="152"/>
      <c r="U52" s="152"/>
      <c r="V52" s="1"/>
      <c r="W52" s="127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27"/>
      <c r="C53" s="1"/>
      <c r="D53" s="127"/>
      <c r="E53" s="12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52"/>
      <c r="R53" s="152"/>
      <c r="S53" s="152"/>
      <c r="T53" s="152"/>
      <c r="U53" s="152"/>
      <c r="V53" s="1"/>
      <c r="W53" s="127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27"/>
      <c r="C54" s="1"/>
      <c r="D54" s="127"/>
      <c r="E54" s="12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52"/>
      <c r="R54" s="152"/>
      <c r="S54" s="152"/>
      <c r="T54" s="152"/>
      <c r="U54" s="152"/>
      <c r="V54" s="1"/>
      <c r="W54" s="127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27"/>
      <c r="C55" s="1"/>
      <c r="D55" s="127"/>
      <c r="E55" s="128"/>
      <c r="G55" s="1"/>
      <c r="H55" s="38"/>
      <c r="I55" s="1"/>
      <c r="J55" s="25"/>
      <c r="K55" s="25"/>
      <c r="L55" s="25"/>
      <c r="M55" s="1"/>
      <c r="N55" s="1"/>
      <c r="O55" s="1"/>
      <c r="P55" s="1"/>
      <c r="Q55" s="152"/>
      <c r="R55" s="152"/>
      <c r="S55" s="152"/>
      <c r="T55" s="152"/>
      <c r="U55" s="152"/>
      <c r="V55" s="1"/>
      <c r="W55" s="127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27"/>
      <c r="C56" s="1"/>
      <c r="D56" s="127"/>
      <c r="E56" s="128"/>
      <c r="G56" s="1"/>
      <c r="H56" s="38"/>
      <c r="I56" s="1"/>
      <c r="J56" s="25"/>
      <c r="K56" s="25"/>
      <c r="L56" s="25"/>
      <c r="M56" s="1"/>
      <c r="N56" s="1"/>
      <c r="O56" s="1"/>
      <c r="P56" s="1"/>
      <c r="Q56" s="152"/>
      <c r="R56" s="152"/>
      <c r="S56" s="152"/>
      <c r="T56" s="152"/>
      <c r="U56" s="152"/>
      <c r="V56" s="1"/>
      <c r="W56" s="127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27"/>
      <c r="C57" s="1"/>
      <c r="D57" s="127"/>
      <c r="E57" s="128"/>
      <c r="G57" s="1"/>
      <c r="H57" s="38"/>
      <c r="I57" s="1"/>
      <c r="J57" s="25"/>
      <c r="K57" s="25"/>
      <c r="L57" s="25"/>
      <c r="M57" s="1"/>
      <c r="N57" s="1"/>
      <c r="O57" s="1"/>
      <c r="P57" s="1"/>
      <c r="Q57" s="152"/>
      <c r="R57" s="152"/>
      <c r="S57" s="152"/>
      <c r="T57" s="152"/>
      <c r="U57" s="152"/>
      <c r="V57" s="1"/>
      <c r="W57" s="127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27"/>
      <c r="C58" s="1"/>
      <c r="D58" s="127"/>
      <c r="E58" s="128"/>
      <c r="G58" s="1"/>
      <c r="H58" s="38"/>
      <c r="I58" s="1"/>
      <c r="J58" s="25"/>
      <c r="K58" s="25"/>
      <c r="L58" s="25"/>
      <c r="M58" s="1"/>
      <c r="N58" s="1"/>
      <c r="O58" s="1"/>
      <c r="P58" s="1"/>
      <c r="Q58" s="152"/>
      <c r="R58" s="152"/>
      <c r="S58" s="152"/>
      <c r="T58" s="152"/>
      <c r="U58" s="152"/>
      <c r="V58" s="1"/>
      <c r="W58" s="127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27"/>
      <c r="C59" s="1"/>
      <c r="D59" s="127"/>
      <c r="E59" s="128"/>
      <c r="G59" s="1"/>
      <c r="H59" s="38"/>
      <c r="I59" s="1"/>
      <c r="J59" s="25"/>
      <c r="K59" s="25"/>
      <c r="L59" s="25"/>
      <c r="M59" s="1"/>
      <c r="N59" s="1"/>
      <c r="O59" s="1"/>
      <c r="P59" s="1"/>
      <c r="Q59" s="152"/>
      <c r="R59" s="152"/>
      <c r="S59" s="152"/>
      <c r="T59" s="152"/>
      <c r="U59" s="152"/>
      <c r="V59" s="1"/>
      <c r="W59" s="127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27"/>
      <c r="C60" s="1"/>
      <c r="D60" s="127"/>
      <c r="E60" s="128"/>
      <c r="G60" s="1"/>
      <c r="H60" s="38"/>
      <c r="I60" s="1"/>
      <c r="J60" s="25"/>
      <c r="K60" s="25"/>
      <c r="L60" s="25"/>
      <c r="M60" s="1"/>
      <c r="N60" s="1"/>
      <c r="O60" s="1"/>
      <c r="P60" s="1"/>
      <c r="Q60" s="152"/>
      <c r="R60" s="152"/>
      <c r="S60" s="152"/>
      <c r="T60" s="152"/>
      <c r="U60" s="152"/>
      <c r="V60" s="1"/>
      <c r="W60" s="127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27"/>
      <c r="C61" s="1"/>
      <c r="D61" s="127"/>
      <c r="E61" s="128"/>
      <c r="G61" s="1"/>
      <c r="H61" s="38"/>
      <c r="I61" s="1"/>
      <c r="J61" s="25"/>
      <c r="K61" s="25"/>
      <c r="L61" s="25"/>
      <c r="M61" s="1"/>
      <c r="N61" s="1"/>
      <c r="O61" s="1"/>
      <c r="P61" s="1"/>
      <c r="Q61" s="152"/>
      <c r="R61" s="152"/>
      <c r="S61" s="152"/>
      <c r="T61" s="152"/>
      <c r="U61" s="152"/>
      <c r="V61" s="1"/>
      <c r="W61" s="127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27"/>
      <c r="C62" s="1"/>
      <c r="D62" s="127"/>
      <c r="E62" s="128"/>
      <c r="G62" s="1"/>
      <c r="H62" s="38"/>
      <c r="I62" s="1"/>
      <c r="J62" s="25"/>
      <c r="K62" s="25"/>
      <c r="L62" s="25"/>
      <c r="M62" s="1"/>
      <c r="N62" s="1"/>
      <c r="O62" s="1"/>
      <c r="P62" s="1"/>
      <c r="Q62" s="152"/>
      <c r="R62" s="152"/>
      <c r="S62" s="152"/>
      <c r="T62" s="152"/>
      <c r="U62" s="152"/>
      <c r="V62" s="1"/>
      <c r="W62" s="127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27"/>
      <c r="C63" s="1"/>
      <c r="D63" s="127"/>
      <c r="E63" s="128"/>
      <c r="G63" s="1"/>
      <c r="H63" s="38"/>
      <c r="I63" s="1"/>
      <c r="J63" s="25"/>
      <c r="K63" s="25"/>
      <c r="L63" s="25"/>
      <c r="M63" s="1"/>
      <c r="N63" s="1"/>
      <c r="O63" s="1"/>
      <c r="P63" s="1"/>
      <c r="Q63" s="152"/>
      <c r="R63" s="152"/>
      <c r="S63" s="152"/>
      <c r="T63" s="152"/>
      <c r="U63" s="152"/>
      <c r="V63" s="1"/>
      <c r="W63" s="127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27"/>
      <c r="C64" s="1"/>
      <c r="D64" s="127"/>
      <c r="E64" s="128"/>
      <c r="G64" s="1"/>
      <c r="H64" s="38"/>
      <c r="I64" s="1"/>
      <c r="J64" s="25"/>
      <c r="K64" s="25"/>
      <c r="L64" s="25"/>
      <c r="M64" s="1"/>
      <c r="N64" s="1"/>
      <c r="O64" s="1"/>
      <c r="P64" s="1"/>
      <c r="Q64" s="152"/>
      <c r="R64" s="152"/>
      <c r="S64" s="152"/>
      <c r="T64" s="152"/>
      <c r="U64" s="152"/>
      <c r="V64" s="1"/>
      <c r="W64" s="127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27"/>
      <c r="C65" s="1"/>
      <c r="D65" s="127"/>
      <c r="E65" s="128"/>
      <c r="G65" s="1"/>
      <c r="H65" s="38"/>
      <c r="I65" s="1"/>
      <c r="J65" s="25"/>
      <c r="K65" s="25"/>
      <c r="L65" s="25"/>
      <c r="M65" s="1"/>
      <c r="N65" s="1"/>
      <c r="O65" s="1"/>
      <c r="P65" s="1"/>
      <c r="Q65" s="152"/>
      <c r="R65" s="152"/>
      <c r="S65" s="152"/>
      <c r="T65" s="152"/>
      <c r="U65" s="152"/>
      <c r="V65" s="1"/>
      <c r="W65" s="127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27"/>
      <c r="C66" s="1"/>
      <c r="D66" s="127"/>
      <c r="E66" s="128"/>
      <c r="G66" s="1"/>
      <c r="H66" s="38"/>
      <c r="I66" s="1"/>
      <c r="J66" s="25"/>
      <c r="K66" s="25"/>
      <c r="L66" s="25"/>
      <c r="M66" s="1"/>
      <c r="N66" s="1"/>
      <c r="O66" s="1"/>
      <c r="P66" s="1"/>
      <c r="Q66" s="152"/>
      <c r="R66" s="152"/>
      <c r="S66" s="152"/>
      <c r="T66" s="152"/>
      <c r="U66" s="152"/>
      <c r="V66" s="1"/>
      <c r="W66" s="127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27"/>
      <c r="C67" s="1"/>
      <c r="D67" s="127"/>
      <c r="E67" s="128"/>
      <c r="G67" s="1"/>
      <c r="H67" s="38"/>
      <c r="I67" s="1"/>
      <c r="J67" s="25"/>
      <c r="K67" s="25"/>
      <c r="L67" s="25"/>
      <c r="M67" s="1"/>
      <c r="N67" s="1"/>
      <c r="O67" s="1"/>
      <c r="P67" s="1"/>
      <c r="Q67" s="152"/>
      <c r="R67" s="152"/>
      <c r="S67" s="152"/>
      <c r="T67" s="152"/>
      <c r="U67" s="152"/>
      <c r="V67" s="1"/>
      <c r="W67" s="127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27"/>
      <c r="C68" s="1"/>
      <c r="D68" s="127"/>
      <c r="E68" s="128"/>
      <c r="G68" s="1"/>
      <c r="H68" s="38"/>
      <c r="I68" s="1"/>
      <c r="J68" s="25"/>
      <c r="K68" s="25"/>
      <c r="L68" s="25"/>
      <c r="M68" s="1"/>
      <c r="N68" s="1"/>
      <c r="O68" s="1"/>
      <c r="P68" s="1"/>
      <c r="Q68" s="152"/>
      <c r="R68" s="152"/>
      <c r="S68" s="152"/>
      <c r="T68" s="152"/>
      <c r="U68" s="152"/>
      <c r="V68" s="1"/>
      <c r="W68" s="127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27"/>
      <c r="C69" s="1"/>
      <c r="D69" s="127"/>
      <c r="E69" s="128"/>
      <c r="G69" s="1"/>
      <c r="H69" s="38"/>
      <c r="I69" s="1"/>
      <c r="J69" s="25"/>
      <c r="K69" s="25"/>
      <c r="L69" s="25"/>
      <c r="M69" s="1"/>
      <c r="N69" s="1"/>
      <c r="O69" s="1"/>
      <c r="P69" s="1"/>
      <c r="Q69" s="152"/>
      <c r="R69" s="152"/>
      <c r="S69" s="152"/>
      <c r="T69" s="152"/>
      <c r="U69" s="152"/>
      <c r="V69" s="1"/>
      <c r="W69" s="127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27"/>
      <c r="C70" s="1"/>
      <c r="D70" s="127"/>
      <c r="E70" s="128"/>
      <c r="G70" s="1"/>
      <c r="H70" s="38"/>
      <c r="I70" s="1"/>
      <c r="J70" s="25"/>
      <c r="K70" s="25"/>
      <c r="L70" s="25"/>
      <c r="M70" s="1"/>
      <c r="N70" s="1"/>
      <c r="O70" s="1"/>
      <c r="P70" s="1"/>
      <c r="Q70" s="152"/>
      <c r="R70" s="152"/>
      <c r="S70" s="152"/>
      <c r="T70" s="152"/>
      <c r="U70" s="152"/>
      <c r="V70" s="1"/>
      <c r="W70" s="127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27"/>
      <c r="C71" s="1"/>
      <c r="D71" s="127"/>
      <c r="E71" s="128"/>
      <c r="G71" s="1"/>
      <c r="H71" s="38"/>
      <c r="I71" s="1"/>
      <c r="J71" s="25"/>
      <c r="K71" s="25"/>
      <c r="L71" s="25"/>
      <c r="M71" s="1"/>
      <c r="N71" s="1"/>
      <c r="O71" s="1"/>
      <c r="P71" s="1"/>
      <c r="Q71" s="152"/>
      <c r="R71" s="152"/>
      <c r="S71" s="152"/>
      <c r="T71" s="152"/>
      <c r="U71" s="152"/>
      <c r="V71" s="1"/>
      <c r="W71" s="127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27"/>
      <c r="C72" s="1"/>
      <c r="D72" s="127"/>
      <c r="E72" s="128"/>
      <c r="G72" s="1"/>
      <c r="H72" s="38"/>
      <c r="I72" s="1"/>
      <c r="J72" s="25"/>
      <c r="K72" s="25"/>
      <c r="L72" s="25"/>
      <c r="M72" s="1"/>
      <c r="N72" s="1"/>
      <c r="O72" s="1"/>
      <c r="P72" s="1"/>
      <c r="Q72" s="152"/>
      <c r="R72" s="152"/>
      <c r="S72" s="152"/>
      <c r="T72" s="152"/>
      <c r="U72" s="152"/>
      <c r="V72" s="1"/>
      <c r="W72" s="127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27"/>
      <c r="C73" s="1"/>
      <c r="D73" s="127"/>
      <c r="E73" s="128"/>
      <c r="G73" s="1"/>
      <c r="H73" s="38"/>
      <c r="I73" s="1"/>
      <c r="J73" s="25"/>
      <c r="K73" s="25"/>
      <c r="L73" s="25"/>
      <c r="M73" s="1"/>
      <c r="N73" s="1"/>
      <c r="O73" s="1"/>
      <c r="P73" s="1"/>
      <c r="Q73" s="152"/>
      <c r="R73" s="152"/>
      <c r="S73" s="152"/>
      <c r="T73" s="152"/>
      <c r="U73" s="152"/>
      <c r="V73" s="1"/>
      <c r="W73" s="127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27"/>
      <c r="C74" s="1"/>
      <c r="D74" s="127"/>
      <c r="E74" s="128"/>
      <c r="G74" s="1"/>
      <c r="H74" s="38"/>
      <c r="I74" s="1"/>
      <c r="J74" s="25"/>
      <c r="K74" s="25"/>
      <c r="L74" s="25"/>
      <c r="M74" s="1"/>
      <c r="N74" s="1"/>
      <c r="O74" s="1"/>
      <c r="P74" s="1"/>
      <c r="Q74" s="152"/>
      <c r="R74" s="152"/>
      <c r="S74" s="152"/>
      <c r="T74" s="152"/>
      <c r="U74" s="152"/>
      <c r="V74" s="1"/>
      <c r="W74" s="127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27"/>
      <c r="C75" s="1"/>
      <c r="D75" s="127"/>
      <c r="E75" s="128"/>
      <c r="G75" s="1"/>
      <c r="H75" s="38"/>
      <c r="I75" s="1"/>
      <c r="J75" s="25"/>
      <c r="K75" s="25"/>
      <c r="L75" s="25"/>
      <c r="M75" s="1"/>
      <c r="N75" s="1"/>
      <c r="O75" s="1"/>
      <c r="P75" s="1"/>
      <c r="Q75" s="152"/>
      <c r="R75" s="152"/>
      <c r="S75" s="152"/>
      <c r="T75" s="152"/>
      <c r="U75" s="152"/>
      <c r="V75" s="1"/>
      <c r="W75" s="127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27"/>
      <c r="C76" s="1"/>
      <c r="D76" s="127"/>
      <c r="E76" s="128"/>
      <c r="G76" s="1"/>
      <c r="H76" s="38"/>
      <c r="I76" s="1"/>
      <c r="J76" s="25"/>
      <c r="K76" s="25"/>
      <c r="L76" s="25"/>
      <c r="M76" s="1"/>
      <c r="N76" s="1"/>
      <c r="O76" s="1"/>
      <c r="P76" s="1"/>
      <c r="Q76" s="152"/>
      <c r="R76" s="152"/>
      <c r="S76" s="152"/>
      <c r="T76" s="152"/>
      <c r="U76" s="152"/>
      <c r="V76" s="1"/>
      <c r="W76" s="127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27"/>
      <c r="C77" s="1"/>
      <c r="D77" s="127"/>
      <c r="E77" s="128"/>
      <c r="G77" s="1"/>
      <c r="H77" s="38"/>
      <c r="I77" s="1"/>
      <c r="J77" s="25"/>
      <c r="K77" s="25"/>
      <c r="L77" s="25"/>
      <c r="M77" s="1"/>
      <c r="N77" s="1"/>
      <c r="O77" s="1"/>
      <c r="P77" s="1"/>
      <c r="Q77" s="152"/>
      <c r="R77" s="152"/>
      <c r="S77" s="152"/>
      <c r="T77" s="152"/>
      <c r="U77" s="152"/>
      <c r="V77" s="1"/>
      <c r="W77" s="127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27"/>
      <c r="C78" s="1"/>
      <c r="D78" s="127"/>
      <c r="E78" s="128"/>
      <c r="G78" s="1"/>
      <c r="H78" s="38"/>
      <c r="I78" s="1"/>
      <c r="J78" s="25"/>
      <c r="K78" s="25"/>
      <c r="L78" s="25"/>
      <c r="M78" s="1"/>
      <c r="N78" s="1"/>
      <c r="O78" s="1"/>
      <c r="P78" s="1"/>
      <c r="Q78" s="152"/>
      <c r="R78" s="152"/>
      <c r="S78" s="152"/>
      <c r="T78" s="152"/>
      <c r="U78" s="152"/>
      <c r="V78" s="1"/>
      <c r="W78" s="127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27"/>
      <c r="C79" s="1"/>
      <c r="D79" s="127"/>
      <c r="E79" s="128"/>
      <c r="G79" s="1"/>
      <c r="H79" s="38"/>
      <c r="I79" s="1"/>
      <c r="J79" s="25"/>
      <c r="K79" s="25"/>
      <c r="L79" s="25"/>
      <c r="M79" s="1"/>
      <c r="N79" s="1"/>
      <c r="O79" s="1"/>
      <c r="P79" s="1"/>
      <c r="Q79" s="152"/>
      <c r="R79" s="152"/>
      <c r="S79" s="152"/>
      <c r="T79" s="152"/>
      <c r="U79" s="152"/>
      <c r="V79" s="1"/>
      <c r="W79" s="127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27"/>
      <c r="C80" s="1"/>
      <c r="D80" s="127"/>
      <c r="E80" s="128"/>
      <c r="G80" s="1"/>
      <c r="H80" s="38"/>
      <c r="I80" s="1"/>
      <c r="J80" s="25"/>
      <c r="K80" s="25"/>
      <c r="L80" s="25"/>
      <c r="M80" s="1"/>
      <c r="N80" s="1"/>
      <c r="O80" s="1"/>
      <c r="P80" s="1"/>
      <c r="Q80" s="152"/>
      <c r="R80" s="152"/>
      <c r="S80" s="152"/>
      <c r="T80" s="152"/>
      <c r="U80" s="152"/>
      <c r="V80" s="1"/>
      <c r="W80" s="127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27"/>
      <c r="C81" s="1"/>
      <c r="D81" s="127"/>
      <c r="E81" s="128"/>
      <c r="G81" s="1"/>
      <c r="H81" s="38"/>
      <c r="I81" s="1"/>
      <c r="J81" s="25"/>
      <c r="K81" s="25"/>
      <c r="L81" s="25"/>
      <c r="M81" s="1"/>
      <c r="N81" s="1"/>
      <c r="O81" s="1"/>
      <c r="P81" s="1"/>
      <c r="Q81" s="152"/>
      <c r="R81" s="152"/>
      <c r="S81" s="152"/>
      <c r="T81" s="152"/>
      <c r="U81" s="152"/>
      <c r="V81" s="1"/>
      <c r="W81" s="127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27"/>
      <c r="C82" s="1"/>
      <c r="D82" s="127"/>
      <c r="E82" s="128"/>
      <c r="G82" s="1"/>
      <c r="H82" s="38"/>
      <c r="I82" s="1"/>
      <c r="J82" s="25"/>
      <c r="K82" s="25"/>
      <c r="L82" s="25"/>
      <c r="M82" s="1"/>
      <c r="N82" s="1"/>
      <c r="O82" s="1"/>
      <c r="P82" s="1"/>
      <c r="Q82" s="152"/>
      <c r="R82" s="152"/>
      <c r="S82" s="152"/>
      <c r="T82" s="152"/>
      <c r="U82" s="152"/>
      <c r="V82" s="1"/>
      <c r="W82" s="127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27"/>
      <c r="C83" s="1"/>
      <c r="D83" s="127"/>
      <c r="E83" s="128"/>
      <c r="G83" s="1"/>
      <c r="H83" s="38"/>
      <c r="I83" s="1"/>
      <c r="J83" s="25"/>
      <c r="K83" s="25"/>
      <c r="L83" s="25"/>
      <c r="M83" s="1"/>
      <c r="N83" s="1"/>
      <c r="O83" s="1"/>
      <c r="P83" s="1"/>
      <c r="Q83" s="152"/>
      <c r="R83" s="152"/>
      <c r="S83" s="152"/>
      <c r="T83" s="152"/>
      <c r="U83" s="152"/>
      <c r="V83" s="1"/>
      <c r="W83" s="127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27"/>
      <c r="C84" s="1"/>
      <c r="D84" s="127"/>
      <c r="E84" s="128"/>
      <c r="G84" s="1"/>
      <c r="H84" s="38"/>
      <c r="I84" s="1"/>
      <c r="J84" s="25"/>
      <c r="K84" s="25"/>
      <c r="L84" s="25"/>
      <c r="M84" s="1"/>
      <c r="N84" s="1"/>
      <c r="O84" s="1"/>
      <c r="P84" s="1"/>
      <c r="Q84" s="152"/>
      <c r="R84" s="152"/>
      <c r="S84" s="152"/>
      <c r="T84" s="152"/>
      <c r="U84" s="152"/>
      <c r="V84" s="1"/>
      <c r="W84" s="127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27"/>
      <c r="C85" s="1"/>
      <c r="D85" s="127"/>
      <c r="E85" s="128"/>
      <c r="G85" s="1"/>
      <c r="H85" s="38"/>
      <c r="I85" s="1"/>
      <c r="J85" s="25"/>
      <c r="K85" s="25"/>
      <c r="L85" s="25"/>
      <c r="M85" s="1"/>
      <c r="N85" s="1"/>
      <c r="O85" s="1"/>
      <c r="P85" s="1"/>
      <c r="Q85" s="152"/>
      <c r="R85" s="152"/>
      <c r="S85" s="152"/>
      <c r="T85" s="152"/>
      <c r="U85" s="152"/>
      <c r="V85" s="1"/>
      <c r="W85" s="127"/>
      <c r="X85" s="1"/>
      <c r="Y85" s="92"/>
      <c r="Z85" s="92"/>
      <c r="AA85" s="92"/>
      <c r="AB85" s="92"/>
      <c r="AC85" s="92"/>
      <c r="AD85" s="92"/>
    </row>
    <row r="86" spans="1:30" x14ac:dyDescent="0.25">
      <c r="A86" s="24"/>
      <c r="B86" s="127"/>
      <c r="C86" s="1"/>
      <c r="D86" s="127"/>
      <c r="E86" s="128"/>
      <c r="G86" s="1"/>
      <c r="H86" s="38"/>
      <c r="I86" s="1"/>
      <c r="J86" s="25"/>
      <c r="K86" s="25"/>
      <c r="L86" s="25"/>
      <c r="M86" s="1"/>
      <c r="N86" s="1"/>
      <c r="O86" s="1"/>
      <c r="P86" s="1"/>
      <c r="Q86" s="152"/>
      <c r="R86" s="152"/>
      <c r="S86" s="152"/>
      <c r="T86" s="152"/>
      <c r="U86" s="152"/>
      <c r="V86" s="1"/>
      <c r="W86" s="127"/>
      <c r="X86" s="1"/>
      <c r="Y86" s="92"/>
      <c r="Z86" s="92"/>
      <c r="AA86" s="92"/>
      <c r="AB86" s="92"/>
      <c r="AC86" s="92"/>
      <c r="AD86" s="92"/>
    </row>
    <row r="87" spans="1:30" x14ac:dyDescent="0.25">
      <c r="A87" s="24"/>
      <c r="B87" s="127"/>
      <c r="C87" s="1"/>
      <c r="D87" s="127"/>
      <c r="E87" s="128"/>
      <c r="G87" s="1"/>
      <c r="H87" s="38"/>
      <c r="I87" s="1"/>
      <c r="J87" s="25"/>
      <c r="K87" s="25"/>
      <c r="L87" s="25"/>
      <c r="M87" s="1"/>
      <c r="N87" s="1"/>
      <c r="O87" s="1"/>
      <c r="P87" s="1"/>
      <c r="Q87" s="152"/>
      <c r="R87" s="152"/>
      <c r="S87" s="152"/>
      <c r="T87" s="152"/>
      <c r="U87" s="152"/>
      <c r="V87" s="1"/>
      <c r="W87" s="127"/>
      <c r="X87" s="1"/>
      <c r="Y87" s="92"/>
      <c r="Z87" s="92"/>
      <c r="AA87" s="92"/>
      <c r="AB87" s="92"/>
      <c r="AC87" s="92"/>
      <c r="AD87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2019-01-21T09:33:09Z</dcterms:modified>
</cp:coreProperties>
</file>