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5" i="1" l="1"/>
  <c r="M5" i="1"/>
  <c r="M11" i="1" s="1"/>
  <c r="O18" i="1"/>
  <c r="AE11" i="1"/>
  <c r="AD11" i="1"/>
  <c r="AC11" i="1"/>
  <c r="AB11" i="1"/>
  <c r="AA11" i="1"/>
  <c r="Z11" i="1"/>
  <c r="Y11" i="1"/>
  <c r="I17" i="1"/>
  <c r="X11" i="1"/>
  <c r="H17" i="1"/>
  <c r="W11" i="1"/>
  <c r="G17" i="1"/>
  <c r="V11" i="1"/>
  <c r="F17" i="1"/>
  <c r="K17" i="1" s="1"/>
  <c r="U11" i="1"/>
  <c r="E17" i="1"/>
  <c r="T11" i="1"/>
  <c r="S11" i="1"/>
  <c r="R11" i="1"/>
  <c r="Q11" i="1"/>
  <c r="P11" i="1"/>
  <c r="L11" i="1"/>
  <c r="K11" i="1"/>
  <c r="J11" i="1"/>
  <c r="I11" i="1"/>
  <c r="I15" i="1" s="1"/>
  <c r="H11" i="1"/>
  <c r="H15" i="1" s="1"/>
  <c r="G11" i="1"/>
  <c r="G15" i="1" s="1"/>
  <c r="G18" i="1" s="1"/>
  <c r="F11" i="1"/>
  <c r="F15" i="1" s="1"/>
  <c r="E11" i="1"/>
  <c r="E15" i="1" s="1"/>
  <c r="E18" i="1" s="1"/>
  <c r="N15" i="1"/>
  <c r="M17" i="1"/>
  <c r="K15" i="1" l="1"/>
  <c r="F18" i="1"/>
  <c r="K18" i="1" s="1"/>
  <c r="H18" i="1"/>
  <c r="L18" i="1" s="1"/>
  <c r="L15" i="1"/>
  <c r="L17" i="1"/>
  <c r="D12" i="1"/>
  <c r="M15" i="1"/>
  <c r="I18" i="1"/>
  <c r="M18" i="1" l="1"/>
  <c r="N18" i="1"/>
</calcChain>
</file>

<file path=xl/sharedStrings.xml><?xml version="1.0" encoding="utf-8"?>
<sst xmlns="http://schemas.openxmlformats.org/spreadsheetml/2006/main" count="83" uniqueCount="56">
  <si>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</si>
  <si>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</si>
  <si>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</si>
  <si>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</si>
  <si>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</si>
  <si>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</si>
  <si>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</si>
  <si>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</si>
  <si>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</si>
  <si>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</si>
  <si>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</si>
  <si>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</si>
  <si>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</si>
  <si>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</si>
  <si>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</si>
  <si>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</si>
  <si>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</si>
  <si>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</si>
  <si>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</si>
  <si>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</si>
  <si>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</si>
  <si>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</si>
  <si>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</si>
  <si>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</si>
  <si>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</si>
  <si>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</si>
  <si>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</si>
  <si>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</si>
  <si>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</si>
  <si>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</si>
  <si>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</si>
  <si>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</si>
  <si>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</si>
  <si>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</si>
  <si>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11.</t>
  </si>
  <si>
    <t>ViVe</t>
  </si>
  <si>
    <t>suomensarja</t>
  </si>
  <si>
    <t>YK</t>
  </si>
  <si>
    <t>YK = Ylivieskan Kuula  (1909),  kasvattajaseura</t>
  </si>
  <si>
    <t>ViVe = Vimpelin Veto  (1934)</t>
  </si>
  <si>
    <t>1.5.1981   Sievi</t>
  </si>
  <si>
    <t>ENSIMMÄISET</t>
  </si>
  <si>
    <t>Ottelu</t>
  </si>
  <si>
    <t>1.  ottelu</t>
  </si>
  <si>
    <t>Kunnari</t>
  </si>
  <si>
    <t>****</t>
  </si>
  <si>
    <t>SiSi</t>
  </si>
  <si>
    <t>SiSi = Sievin Sisu  (1945)</t>
  </si>
  <si>
    <t>19.05. 2002  Fera - ViVe  2-1  (1-2, 9-5, 1-0)</t>
  </si>
  <si>
    <t xml:space="preserve">  21 v   0 kk 18 pv</t>
  </si>
  <si>
    <t>02.06. 2002  ViVe - Pesä Ysit  1-2  (2-5, 4-3, 0-0, 0-1)</t>
  </si>
  <si>
    <t>5.  ottelu</t>
  </si>
  <si>
    <t xml:space="preserve">  21 v   1 kk   1 pv</t>
  </si>
  <si>
    <t>Mervi Hietaniemi os. Uutela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</si>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</sst>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/>
    <xf numFmtId="0" fontId="1" fillId="7" borderId="3" xfId="0" applyFont="1" applyFill="1" applyBorder="1" applyAlignment="1">
      <alignment horizontal="left"/>
    </xf>
    <xf numFmtId="165" fontId="1" fillId="7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8" borderId="11" xfId="0" applyFont="1" applyFill="1" applyBorder="1"/>
    <xf numFmtId="0" fontId="3" fillId="8" borderId="7" xfId="0" applyFont="1" applyFill="1" applyBorder="1"/>
    <xf numFmtId="0" fontId="1" fillId="8" borderId="0" xfId="0" applyFont="1" applyFill="1" applyBorder="1"/>
    <xf numFmtId="0" fontId="1" fillId="8" borderId="7" xfId="0" applyFont="1" applyFill="1" applyBorder="1"/>
    <xf numFmtId="0" fontId="1" fillId="8" borderId="13" xfId="0" applyFont="1" applyFill="1" applyBorder="1"/>
    <xf numFmtId="0" fontId="3" fillId="8" borderId="0" xfId="0" applyFont="1" applyFill="1" applyBorder="1"/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0" fontId="1" fillId="7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7" borderId="3" xfId="0" applyFont="1" applyFill="1" applyBorder="1"/>
    <xf numFmtId="0" fontId="1" fillId="8" borderId="7" xfId="0" applyFont="1" applyFill="1" applyBorder="1" applyAlignment="1">
      <alignment horizontal="left"/>
    </xf>
    <xf numFmtId="0" fontId="1" fillId="8" borderId="0" xfId="0" applyFont="1" applyFill="1" applyBorder="1" applyAlignment="1">
      <alignment horizontal="left"/>
    </xf>
    <xf numFmtId="0" fontId="1" fillId="8" borderId="0" xfId="0" applyFont="1" applyFill="1" applyBorder="1" applyAlignment="1">
      <alignment horizontal="center"/>
    </xf>
    <xf numFmtId="0" fontId="1" fillId="8" borderId="12" xfId="0" applyFont="1" applyFill="1" applyBorder="1"/>
    <xf numFmtId="0" fontId="1" fillId="8" borderId="5" xfId="0" applyFont="1" applyFill="1" applyBorder="1"/>
    <xf numFmtId="0" fontId="1" fillId="8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4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7" customWidth="1"/>
    <col min="4" max="4" width="7.8554687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23" width="5.7109375" style="58" customWidth="1"/>
    <col min="24" max="31" width="5.7109375" style="25" customWidth="1"/>
    <col min="32" max="32" width="6.7109375" style="25" customWidth="1"/>
    <col min="33" max="33" width="9.140625" style="25"/>
    <col min="34" max="34" width="16.42578125" style="25" customWidth="1"/>
    <col min="35" max="16384" width="9.140625" style="25"/>
  </cols>
  <sheetData>
    <row r="1" spans="1:37" s="9" customFormat="1" ht="15" customHeight="1" x14ac:dyDescent="0.25">
      <c r="A1" s="1"/>
      <c r="B1" s="2" t="s">
        <v>53</v>
      </c>
      <c r="C1" s="2"/>
      <c r="D1" s="3"/>
      <c r="E1" s="3"/>
      <c r="F1" s="4" t="s">
        <v>40</v>
      </c>
      <c r="G1" s="5"/>
      <c r="H1" s="6"/>
      <c r="I1" s="3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 t="s">
        <v>28</v>
      </c>
      <c r="AA2" s="14"/>
      <c r="AB2" s="14"/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59">
        <v>2001</v>
      </c>
      <c r="C4" s="60"/>
      <c r="D4" s="61" t="s">
        <v>37</v>
      </c>
      <c r="E4" s="59"/>
      <c r="F4" s="62" t="s">
        <v>36</v>
      </c>
      <c r="G4" s="59"/>
      <c r="H4" s="59"/>
      <c r="I4" s="59"/>
      <c r="J4" s="59"/>
      <c r="K4" s="59"/>
      <c r="L4" s="59"/>
      <c r="M4" s="59"/>
      <c r="N4" s="63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2002</v>
      </c>
      <c r="C5" s="26" t="s">
        <v>34</v>
      </c>
      <c r="D5" s="39" t="s">
        <v>35</v>
      </c>
      <c r="E5" s="26">
        <v>21</v>
      </c>
      <c r="F5" s="26">
        <v>0</v>
      </c>
      <c r="G5" s="26">
        <v>5</v>
      </c>
      <c r="H5" s="26">
        <v>3</v>
      </c>
      <c r="I5" s="26">
        <v>30</v>
      </c>
      <c r="J5" s="26">
        <v>8</v>
      </c>
      <c r="K5" s="26">
        <v>7</v>
      </c>
      <c r="L5" s="26">
        <v>10</v>
      </c>
      <c r="M5" s="26">
        <f>PRODUCT(F5+G5)</f>
        <v>5</v>
      </c>
      <c r="N5" s="29">
        <v>0.34899999999999998</v>
      </c>
      <c r="O5" s="24">
        <f>PRODUCT(I5/N5)</f>
        <v>85.959885386819494</v>
      </c>
      <c r="P5" s="26"/>
      <c r="Q5" s="26"/>
      <c r="R5" s="26"/>
      <c r="S5" s="26"/>
      <c r="T5" s="26"/>
      <c r="U5" s="27">
        <v>3</v>
      </c>
      <c r="V5" s="27">
        <v>0</v>
      </c>
      <c r="W5" s="27">
        <v>1</v>
      </c>
      <c r="X5" s="27">
        <v>0</v>
      </c>
      <c r="Y5" s="27">
        <v>4</v>
      </c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59">
        <v>2003</v>
      </c>
      <c r="C6" s="60"/>
      <c r="D6" s="61" t="s">
        <v>37</v>
      </c>
      <c r="E6" s="59"/>
      <c r="F6" s="62" t="s">
        <v>36</v>
      </c>
      <c r="G6" s="59"/>
      <c r="H6" s="59"/>
      <c r="I6" s="59"/>
      <c r="J6" s="59"/>
      <c r="K6" s="59"/>
      <c r="L6" s="59"/>
      <c r="M6" s="59"/>
      <c r="N6" s="63"/>
      <c r="O6" s="24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6" t="s">
        <v>45</v>
      </c>
      <c r="C7" s="11"/>
      <c r="D7" s="28"/>
      <c r="E7" s="26"/>
      <c r="F7" s="76"/>
      <c r="G7" s="26"/>
      <c r="H7" s="26"/>
      <c r="I7" s="26"/>
      <c r="J7" s="26"/>
      <c r="K7" s="26"/>
      <c r="L7" s="26"/>
      <c r="M7" s="26"/>
      <c r="N7" s="29"/>
      <c r="O7" s="24"/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59">
        <v>2013</v>
      </c>
      <c r="C8" s="75"/>
      <c r="D8" s="77" t="s">
        <v>46</v>
      </c>
      <c r="E8" s="59"/>
      <c r="F8" s="62" t="s">
        <v>36</v>
      </c>
      <c r="G8" s="59"/>
      <c r="H8" s="59"/>
      <c r="I8" s="59"/>
      <c r="J8" s="59"/>
      <c r="K8" s="59"/>
      <c r="L8" s="59"/>
      <c r="M8" s="59"/>
      <c r="N8" s="63"/>
      <c r="O8" s="24"/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6" t="s">
        <v>45</v>
      </c>
      <c r="C9" s="11"/>
      <c r="D9" s="28"/>
      <c r="E9" s="26"/>
      <c r="F9" s="76"/>
      <c r="G9" s="26"/>
      <c r="H9" s="26"/>
      <c r="I9" s="26"/>
      <c r="J9" s="26"/>
      <c r="K9" s="26"/>
      <c r="L9" s="26"/>
      <c r="M9" s="26"/>
      <c r="N9" s="29"/>
      <c r="O9" s="24"/>
      <c r="P9" s="26"/>
      <c r="Q9" s="26"/>
      <c r="R9" s="26"/>
      <c r="S9" s="26"/>
      <c r="T9" s="26"/>
      <c r="U9" s="27"/>
      <c r="V9" s="27"/>
      <c r="W9" s="27"/>
      <c r="X9" s="27"/>
      <c r="Y9" s="27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59">
        <v>2017</v>
      </c>
      <c r="C10" s="75"/>
      <c r="D10" s="77" t="s">
        <v>46</v>
      </c>
      <c r="E10" s="59"/>
      <c r="F10" s="62" t="s">
        <v>36</v>
      </c>
      <c r="G10" s="59"/>
      <c r="H10" s="59"/>
      <c r="I10" s="59"/>
      <c r="J10" s="59"/>
      <c r="K10" s="59"/>
      <c r="L10" s="59"/>
      <c r="M10" s="59"/>
      <c r="N10" s="63"/>
      <c r="O10" s="24"/>
      <c r="P10" s="26"/>
      <c r="Q10" s="26"/>
      <c r="R10" s="26"/>
      <c r="S10" s="26"/>
      <c r="T10" s="26"/>
      <c r="U10" s="27"/>
      <c r="V10" s="27"/>
      <c r="W10" s="27"/>
      <c r="X10" s="27"/>
      <c r="Y10" s="27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16" t="s">
        <v>9</v>
      </c>
      <c r="C11" s="17"/>
      <c r="D11" s="15"/>
      <c r="E11" s="18">
        <f t="shared" ref="E11:M11" si="0">SUM(E4:E6)</f>
        <v>21</v>
      </c>
      <c r="F11" s="18">
        <f t="shared" si="0"/>
        <v>0</v>
      </c>
      <c r="G11" s="18">
        <f t="shared" si="0"/>
        <v>5</v>
      </c>
      <c r="H11" s="18">
        <f t="shared" si="0"/>
        <v>3</v>
      </c>
      <c r="I11" s="18">
        <f t="shared" si="0"/>
        <v>30</v>
      </c>
      <c r="J11" s="18">
        <f t="shared" si="0"/>
        <v>8</v>
      </c>
      <c r="K11" s="18">
        <f t="shared" si="0"/>
        <v>7</v>
      </c>
      <c r="L11" s="18">
        <f t="shared" si="0"/>
        <v>10</v>
      </c>
      <c r="M11" s="18">
        <f t="shared" si="0"/>
        <v>5</v>
      </c>
      <c r="N11" s="30">
        <v>0.34899999999999998</v>
      </c>
      <c r="O11" s="31"/>
      <c r="P11" s="18">
        <f t="shared" ref="P11:AE11" si="1">SUM(P4:P6)</f>
        <v>0</v>
      </c>
      <c r="Q11" s="18">
        <f t="shared" si="1"/>
        <v>0</v>
      </c>
      <c r="R11" s="18">
        <f t="shared" si="1"/>
        <v>0</v>
      </c>
      <c r="S11" s="18">
        <f t="shared" si="1"/>
        <v>0</v>
      </c>
      <c r="T11" s="18">
        <f t="shared" si="1"/>
        <v>0</v>
      </c>
      <c r="U11" s="18">
        <f t="shared" si="1"/>
        <v>3</v>
      </c>
      <c r="V11" s="18">
        <f t="shared" si="1"/>
        <v>0</v>
      </c>
      <c r="W11" s="18">
        <f t="shared" si="1"/>
        <v>1</v>
      </c>
      <c r="X11" s="18">
        <f t="shared" si="1"/>
        <v>0</v>
      </c>
      <c r="Y11" s="18">
        <f t="shared" si="1"/>
        <v>4</v>
      </c>
      <c r="Z11" s="18">
        <f t="shared" si="1"/>
        <v>0</v>
      </c>
      <c r="AA11" s="18">
        <f t="shared" si="1"/>
        <v>0</v>
      </c>
      <c r="AB11" s="18">
        <f t="shared" si="1"/>
        <v>0</v>
      </c>
      <c r="AC11" s="18">
        <f t="shared" si="1"/>
        <v>0</v>
      </c>
      <c r="AD11" s="18">
        <f t="shared" si="1"/>
        <v>0</v>
      </c>
      <c r="AE11" s="18">
        <f t="shared" si="1"/>
        <v>0</v>
      </c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28" t="s">
        <v>2</v>
      </c>
      <c r="C12" s="32"/>
      <c r="D12" s="33">
        <f>SUM(F11:H11)+((I11-F11-G11)/3)+(E11/3)+(Z11*25)+(AA11*25)+(AB11*10)+(AC11*25)+(AD11*20)+(AE11*15)</f>
        <v>23.333333333333336</v>
      </c>
      <c r="E12" s="1"/>
      <c r="F12" s="1"/>
      <c r="G12" s="1"/>
      <c r="H12" s="1"/>
      <c r="I12" s="1"/>
      <c r="J12" s="1"/>
      <c r="K12" s="1"/>
      <c r="L12" s="1"/>
      <c r="M12" s="1"/>
      <c r="N12" s="3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5"/>
      <c r="AE12" s="1"/>
      <c r="AF12" s="23"/>
      <c r="AG12" s="8"/>
      <c r="AH12" s="8"/>
      <c r="AI12" s="8"/>
      <c r="AJ12" s="8"/>
      <c r="AK12" s="8"/>
    </row>
    <row r="13" spans="1:37" s="9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4"/>
      <c r="O13" s="36"/>
      <c r="P13" s="1"/>
      <c r="Q13" s="37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22" t="s">
        <v>16</v>
      </c>
      <c r="C14" s="38"/>
      <c r="D14" s="38"/>
      <c r="E14" s="18" t="s">
        <v>4</v>
      </c>
      <c r="F14" s="18" t="s">
        <v>13</v>
      </c>
      <c r="G14" s="15" t="s">
        <v>14</v>
      </c>
      <c r="H14" s="18" t="s">
        <v>15</v>
      </c>
      <c r="I14" s="18" t="s">
        <v>3</v>
      </c>
      <c r="J14" s="1"/>
      <c r="K14" s="18" t="s">
        <v>25</v>
      </c>
      <c r="L14" s="18" t="s">
        <v>26</v>
      </c>
      <c r="M14" s="18" t="s">
        <v>27</v>
      </c>
      <c r="N14" s="30" t="s">
        <v>32</v>
      </c>
      <c r="O14" s="24"/>
      <c r="P14" s="39" t="s">
        <v>41</v>
      </c>
      <c r="Q14" s="12"/>
      <c r="R14" s="12"/>
      <c r="S14" s="12"/>
      <c r="T14" s="64"/>
      <c r="U14" s="64"/>
      <c r="V14" s="64"/>
      <c r="W14" s="64"/>
      <c r="X14" s="64"/>
      <c r="Y14" s="12"/>
      <c r="Z14" s="12"/>
      <c r="AA14" s="12"/>
      <c r="AB14" s="12"/>
      <c r="AC14" s="12"/>
      <c r="AD14" s="12"/>
      <c r="AE14" s="40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39" t="s">
        <v>17</v>
      </c>
      <c r="C15" s="12"/>
      <c r="D15" s="40"/>
      <c r="E15" s="26">
        <f>PRODUCT(E11)</f>
        <v>21</v>
      </c>
      <c r="F15" s="26">
        <f>PRODUCT(F11)</f>
        <v>0</v>
      </c>
      <c r="G15" s="26">
        <f>PRODUCT(G11)</f>
        <v>5</v>
      </c>
      <c r="H15" s="26">
        <f>PRODUCT(H11)</f>
        <v>3</v>
      </c>
      <c r="I15" s="26">
        <f>PRODUCT(I11)</f>
        <v>30</v>
      </c>
      <c r="J15" s="1"/>
      <c r="K15" s="41">
        <f>PRODUCT((F15+G15)/E15)</f>
        <v>0.23809523809523808</v>
      </c>
      <c r="L15" s="41">
        <f>PRODUCT(H15/E15)</f>
        <v>0.14285714285714285</v>
      </c>
      <c r="M15" s="41">
        <f>PRODUCT(I15/E15)</f>
        <v>1.4285714285714286</v>
      </c>
      <c r="N15" s="29">
        <f>PRODUCT(N11)</f>
        <v>0.34899999999999998</v>
      </c>
      <c r="O15" s="24">
        <v>86</v>
      </c>
      <c r="P15" s="65" t="s">
        <v>42</v>
      </c>
      <c r="Q15" s="66"/>
      <c r="R15" s="67" t="s">
        <v>48</v>
      </c>
      <c r="S15" s="68"/>
      <c r="T15" s="68"/>
      <c r="U15" s="68"/>
      <c r="V15" s="68"/>
      <c r="W15" s="68"/>
      <c r="X15" s="68"/>
      <c r="Y15" s="68"/>
      <c r="Z15" s="68"/>
      <c r="AA15" s="80" t="s">
        <v>43</v>
      </c>
      <c r="AB15" s="68"/>
      <c r="AC15" s="78" t="s">
        <v>49</v>
      </c>
      <c r="AD15" s="68"/>
      <c r="AE15" s="81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42" t="s">
        <v>18</v>
      </c>
      <c r="C16" s="43"/>
      <c r="D16" s="44"/>
      <c r="E16" s="26"/>
      <c r="F16" s="26"/>
      <c r="G16" s="26"/>
      <c r="H16" s="26"/>
      <c r="I16" s="26"/>
      <c r="J16" s="1"/>
      <c r="K16" s="41"/>
      <c r="L16" s="41"/>
      <c r="M16" s="41"/>
      <c r="N16" s="29"/>
      <c r="O16" s="24"/>
      <c r="P16" s="69" t="s">
        <v>54</v>
      </c>
      <c r="Q16" s="70"/>
      <c r="R16" s="67" t="s">
        <v>48</v>
      </c>
      <c r="S16" s="67"/>
      <c r="T16" s="67"/>
      <c r="U16" s="67"/>
      <c r="V16" s="67"/>
      <c r="W16" s="67"/>
      <c r="X16" s="67"/>
      <c r="Y16" s="67"/>
      <c r="Z16" s="67"/>
      <c r="AA16" s="80" t="s">
        <v>43</v>
      </c>
      <c r="AB16" s="67"/>
      <c r="AC16" s="79" t="s">
        <v>49</v>
      </c>
      <c r="AD16" s="67"/>
      <c r="AE16" s="82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45" t="s">
        <v>19</v>
      </c>
      <c r="C17" s="46"/>
      <c r="D17" s="47"/>
      <c r="E17" s="27">
        <f>PRODUCT(U11)</f>
        <v>3</v>
      </c>
      <c r="F17" s="27">
        <f>PRODUCT(V11)</f>
        <v>0</v>
      </c>
      <c r="G17" s="27">
        <f>PRODUCT(W11)</f>
        <v>1</v>
      </c>
      <c r="H17" s="27">
        <f>PRODUCT(X11)</f>
        <v>0</v>
      </c>
      <c r="I17" s="27">
        <f>PRODUCT(Y11)</f>
        <v>4</v>
      </c>
      <c r="J17" s="1"/>
      <c r="K17" s="48">
        <f>PRODUCT((F17+G17)/E17)</f>
        <v>0.33333333333333331</v>
      </c>
      <c r="L17" s="48">
        <f>PRODUCT(H17/E17)</f>
        <v>0</v>
      </c>
      <c r="M17" s="48">
        <f>PRODUCT(I17/E17)</f>
        <v>1.3333333333333333</v>
      </c>
      <c r="N17" s="49">
        <v>0.36399999999999999</v>
      </c>
      <c r="O17" s="24">
        <v>11</v>
      </c>
      <c r="P17" s="69" t="s">
        <v>55</v>
      </c>
      <c r="Q17" s="70"/>
      <c r="R17" s="67" t="s">
        <v>50</v>
      </c>
      <c r="S17" s="67"/>
      <c r="T17" s="67"/>
      <c r="U17" s="67"/>
      <c r="V17" s="67"/>
      <c r="W17" s="67"/>
      <c r="X17" s="67"/>
      <c r="Y17" s="67"/>
      <c r="Z17" s="67"/>
      <c r="AA17" s="80" t="s">
        <v>51</v>
      </c>
      <c r="AB17" s="67"/>
      <c r="AC17" s="79" t="s">
        <v>52</v>
      </c>
      <c r="AD17" s="67"/>
      <c r="AE17" s="82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50" t="s">
        <v>20</v>
      </c>
      <c r="C18" s="51"/>
      <c r="D18" s="52"/>
      <c r="E18" s="18">
        <f>SUM(E15:E17)</f>
        <v>24</v>
      </c>
      <c r="F18" s="18">
        <f>SUM(F15:F17)</f>
        <v>0</v>
      </c>
      <c r="G18" s="18">
        <f>SUM(G15:G17)</f>
        <v>6</v>
      </c>
      <c r="H18" s="18">
        <f>SUM(H15:H17)</f>
        <v>3</v>
      </c>
      <c r="I18" s="18">
        <f>SUM(I15:I17)</f>
        <v>34</v>
      </c>
      <c r="J18" s="1"/>
      <c r="K18" s="53">
        <f>PRODUCT((F18+G18)/E18)</f>
        <v>0.25</v>
      </c>
      <c r="L18" s="53">
        <f>PRODUCT(H18/E18)</f>
        <v>0.125</v>
      </c>
      <c r="M18" s="53">
        <f>PRODUCT(I18/E18)</f>
        <v>1.4166666666666667</v>
      </c>
      <c r="N18" s="30">
        <f>PRODUCT(I18/O18)</f>
        <v>0.35051546391752575</v>
      </c>
      <c r="O18" s="24">
        <f>SUM(O15:O17)</f>
        <v>97</v>
      </c>
      <c r="P18" s="71" t="s">
        <v>44</v>
      </c>
      <c r="Q18" s="72"/>
      <c r="R18" s="73"/>
      <c r="S18" s="73"/>
      <c r="T18" s="73"/>
      <c r="U18" s="73"/>
      <c r="V18" s="73"/>
      <c r="W18" s="73"/>
      <c r="X18" s="73"/>
      <c r="Y18" s="73"/>
      <c r="Z18" s="73"/>
      <c r="AA18" s="74"/>
      <c r="AB18" s="73"/>
      <c r="AC18" s="73"/>
      <c r="AD18" s="73"/>
      <c r="AE18" s="83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35"/>
      <c r="C19" s="35"/>
      <c r="D19" s="35"/>
      <c r="E19" s="35"/>
      <c r="F19" s="35"/>
      <c r="G19" s="35"/>
      <c r="H19" s="35"/>
      <c r="I19" s="35"/>
      <c r="J19" s="1"/>
      <c r="K19" s="35"/>
      <c r="L19" s="35"/>
      <c r="M19" s="35"/>
      <c r="N19" s="34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1" t="s">
        <v>33</v>
      </c>
      <c r="C20" s="1"/>
      <c r="D20" s="1" t="s">
        <v>38</v>
      </c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 t="s">
        <v>39</v>
      </c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 t="s">
        <v>47</v>
      </c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s="56" customFormat="1" ht="15" customHeight="1" x14ac:dyDescent="0.2">
      <c r="A24" s="1"/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55"/>
      <c r="N24" s="55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56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56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24"/>
      <c r="AA26" s="24"/>
      <c r="AB26" s="24"/>
      <c r="AC26" s="24"/>
      <c r="AD26" s="24"/>
      <c r="AE26" s="24"/>
      <c r="AF26" s="23"/>
      <c r="AG26" s="8"/>
      <c r="AH26" s="8"/>
      <c r="AI26" s="8"/>
      <c r="AJ26" s="8"/>
      <c r="AK26" s="8"/>
    </row>
    <row r="27" spans="1:37" s="56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24"/>
      <c r="AA27" s="24"/>
      <c r="AB27" s="24"/>
      <c r="AC27" s="24"/>
      <c r="AD27" s="24"/>
      <c r="AE27" s="24"/>
      <c r="AF27" s="23"/>
      <c r="AG27" s="8"/>
      <c r="AH27" s="8"/>
      <c r="AI27" s="8"/>
      <c r="AJ27" s="8"/>
      <c r="AK27" s="8"/>
    </row>
    <row r="28" spans="1:37" s="56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24"/>
      <c r="AA28" s="24"/>
      <c r="AB28" s="24"/>
      <c r="AC28" s="24"/>
      <c r="AD28" s="24"/>
      <c r="AE28" s="24"/>
      <c r="AF28" s="23"/>
      <c r="AG28" s="8"/>
      <c r="AH28" s="8"/>
      <c r="AI28" s="8"/>
      <c r="AJ28" s="8"/>
      <c r="AK28" s="8"/>
    </row>
    <row r="29" spans="1:37" s="56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24"/>
      <c r="AA29" s="24"/>
      <c r="AB29" s="24"/>
      <c r="AC29" s="24"/>
      <c r="AD29" s="24"/>
      <c r="AE29" s="24"/>
      <c r="AF29" s="23"/>
      <c r="AG29" s="8"/>
      <c r="AH29" s="8"/>
      <c r="AI29" s="8"/>
      <c r="AJ29" s="8"/>
      <c r="AK29" s="8"/>
    </row>
    <row r="30" spans="1:37" s="56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24"/>
      <c r="AA30" s="24"/>
      <c r="AB30" s="24"/>
      <c r="AC30" s="24"/>
      <c r="AD30" s="24"/>
      <c r="AE30" s="24"/>
      <c r="AF30" s="23"/>
      <c r="AG30" s="8"/>
      <c r="AH30" s="8"/>
      <c r="AI30" s="8"/>
      <c r="AJ30" s="8"/>
      <c r="AK30" s="8"/>
    </row>
    <row r="31" spans="1:37" s="56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24"/>
      <c r="AA31" s="24"/>
      <c r="AB31" s="24"/>
      <c r="AC31" s="24"/>
      <c r="AD31" s="24"/>
      <c r="AE31" s="24"/>
      <c r="AF31" s="23"/>
      <c r="AG31" s="8"/>
      <c r="AH31" s="8"/>
      <c r="AI31" s="8"/>
      <c r="AJ31" s="8"/>
      <c r="AK31" s="8"/>
    </row>
    <row r="32" spans="1:37" s="56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24"/>
      <c r="AA32" s="24"/>
      <c r="AB32" s="24"/>
      <c r="AC32" s="24"/>
      <c r="AD32" s="24"/>
      <c r="AE32" s="24"/>
      <c r="AF32" s="23"/>
      <c r="AG32" s="8"/>
      <c r="AH32" s="8"/>
      <c r="AI32" s="8"/>
      <c r="AJ32" s="8"/>
      <c r="AK32" s="8"/>
    </row>
    <row r="33" spans="1:37" s="56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24"/>
      <c r="AA33" s="24"/>
      <c r="AB33" s="24"/>
      <c r="AC33" s="24"/>
      <c r="AD33" s="24"/>
      <c r="AE33" s="24"/>
      <c r="AF33" s="23"/>
      <c r="AG33" s="8"/>
      <c r="AH33" s="8"/>
      <c r="AI33" s="8"/>
      <c r="AJ33" s="8"/>
      <c r="AK33" s="8"/>
    </row>
    <row r="34" spans="1:37" s="56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24"/>
      <c r="AA34" s="24"/>
      <c r="AB34" s="24"/>
      <c r="AC34" s="24"/>
      <c r="AD34" s="24"/>
      <c r="AE34" s="24"/>
      <c r="AF34" s="23"/>
      <c r="AG34" s="8"/>
      <c r="AH34" s="8"/>
      <c r="AI34" s="8"/>
      <c r="AJ34" s="8"/>
      <c r="AK34" s="8"/>
    </row>
    <row r="35" spans="1:37" s="56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24"/>
      <c r="AA35" s="24"/>
      <c r="AB35" s="24"/>
      <c r="AC35" s="24"/>
      <c r="AD35" s="24"/>
      <c r="AE35" s="24"/>
      <c r="AF35" s="23"/>
      <c r="AG35" s="8"/>
      <c r="AH35" s="8"/>
      <c r="AI35" s="8"/>
      <c r="AJ35" s="8"/>
      <c r="AK35" s="8"/>
    </row>
    <row r="36" spans="1:37" s="56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24"/>
      <c r="AA36" s="24"/>
      <c r="AB36" s="24"/>
      <c r="AC36" s="24"/>
      <c r="AD36" s="24"/>
      <c r="AE36" s="24"/>
      <c r="AF36" s="23"/>
      <c r="AG36" s="8"/>
      <c r="AH36" s="8"/>
      <c r="AI36" s="8"/>
      <c r="AJ36" s="8"/>
      <c r="AK36" s="8"/>
    </row>
    <row r="37" spans="1:37" s="56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24"/>
      <c r="AA37" s="24"/>
      <c r="AB37" s="24"/>
      <c r="AC37" s="24"/>
      <c r="AD37" s="24"/>
      <c r="AE37" s="24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24"/>
      <c r="AA38" s="24"/>
      <c r="AB38" s="24"/>
      <c r="AC38" s="24"/>
      <c r="AD38" s="24"/>
      <c r="AE38" s="24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24"/>
      <c r="AA39" s="24"/>
      <c r="AB39" s="24"/>
      <c r="AC39" s="24"/>
      <c r="AD39" s="24"/>
      <c r="AE39" s="24"/>
      <c r="AF39" s="8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4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55"/>
      <c r="N41" s="34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8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55"/>
      <c r="N42" s="55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8"/>
      <c r="AG42" s="8"/>
      <c r="AH42" s="8"/>
      <c r="AI42" s="8"/>
      <c r="AJ42" s="8"/>
      <c r="AK42" s="8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37"/>
      <c r="R43" s="1"/>
      <c r="S43" s="1"/>
      <c r="T43" s="24"/>
      <c r="U43" s="24"/>
      <c r="V43" s="54"/>
      <c r="W43" s="1"/>
      <c r="X43" s="1"/>
      <c r="Y43" s="1"/>
      <c r="Z43" s="1"/>
      <c r="AA43" s="1"/>
      <c r="AB43" s="1"/>
      <c r="AC43" s="1"/>
      <c r="AD43" s="1"/>
      <c r="AE43" s="1"/>
      <c r="AF43" s="8"/>
      <c r="AG43" s="56"/>
      <c r="AH43" s="56"/>
      <c r="AI43" s="56"/>
      <c r="AJ43" s="56"/>
      <c r="AK43" s="56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37"/>
      <c r="R44" s="1"/>
      <c r="S44" s="1"/>
      <c r="T44" s="24"/>
      <c r="U44" s="24"/>
      <c r="V44" s="54"/>
      <c r="W44" s="54"/>
      <c r="X44" s="24"/>
      <c r="Y44" s="24"/>
      <c r="Z44" s="24"/>
      <c r="AA44" s="24"/>
      <c r="AB44" s="24"/>
      <c r="AC44" s="24"/>
      <c r="AD44" s="24"/>
      <c r="AE44" s="24"/>
      <c r="AF44" s="8"/>
      <c r="AG44" s="56"/>
      <c r="AH44" s="56"/>
      <c r="AI44" s="56"/>
      <c r="AJ44" s="56"/>
      <c r="AK44" s="56"/>
    </row>
    <row r="45" spans="1:37" ht="15" customHeight="1" x14ac:dyDescent="0.25">
      <c r="A45" s="5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37"/>
      <c r="R45" s="1"/>
      <c r="S45" s="1"/>
      <c r="T45" s="24"/>
      <c r="U45" s="24"/>
      <c r="V45" s="54"/>
      <c r="W45" s="54"/>
      <c r="X45" s="24"/>
      <c r="Y45" s="24"/>
      <c r="Z45" s="24"/>
      <c r="AA45" s="24"/>
      <c r="AB45" s="24"/>
      <c r="AC45" s="24"/>
      <c r="AD45" s="24"/>
      <c r="AE45" s="24"/>
      <c r="AF45" s="8"/>
    </row>
    <row r="46" spans="1:37" ht="15" customHeight="1" x14ac:dyDescent="0.25">
      <c r="A46" s="57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37"/>
      <c r="R46" s="1"/>
      <c r="S46" s="1"/>
      <c r="T46" s="24"/>
      <c r="U46" s="24"/>
      <c r="V46" s="54"/>
      <c r="W46" s="54"/>
      <c r="X46" s="24"/>
      <c r="Y46" s="24"/>
      <c r="Z46" s="24"/>
      <c r="AA46" s="24"/>
      <c r="AB46" s="24"/>
      <c r="AC46" s="24"/>
      <c r="AD46" s="24"/>
      <c r="AE46" s="24"/>
      <c r="AF46" s="8"/>
    </row>
    <row r="47" spans="1:37" ht="15" customHeight="1" x14ac:dyDescent="0.25">
      <c r="A47" s="57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4"/>
      <c r="O47" s="24"/>
      <c r="P47" s="1"/>
      <c r="Q47" s="37"/>
      <c r="R47" s="1"/>
      <c r="S47" s="1"/>
      <c r="T47" s="24"/>
      <c r="U47" s="24"/>
      <c r="V47" s="54"/>
      <c r="W47" s="1"/>
      <c r="X47" s="1"/>
      <c r="Y47" s="1"/>
      <c r="Z47" s="1"/>
      <c r="AA47" s="1"/>
      <c r="AB47" s="1"/>
      <c r="AC47" s="1"/>
      <c r="AD47" s="1"/>
      <c r="AE47" s="1"/>
      <c r="AF47" s="8"/>
    </row>
    <row r="48" spans="1:37" ht="15" customHeight="1" x14ac:dyDescent="0.25">
      <c r="A48" s="57"/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55"/>
      <c r="N48" s="34"/>
      <c r="O48" s="24"/>
      <c r="P48" s="1"/>
      <c r="Q48" s="37"/>
      <c r="R48" s="1"/>
      <c r="S48" s="24"/>
      <c r="T48" s="24"/>
      <c r="U48" s="24"/>
      <c r="V48" s="24"/>
      <c r="W48" s="1"/>
      <c r="X48" s="1"/>
      <c r="Y48" s="1"/>
      <c r="Z48" s="1"/>
      <c r="AA48" s="1"/>
      <c r="AB48" s="1"/>
      <c r="AC48" s="1"/>
      <c r="AD48" s="1"/>
      <c r="AE48" s="1"/>
      <c r="AF48" s="8"/>
    </row>
    <row r="49" spans="1:32" ht="15" customHeight="1" x14ac:dyDescent="0.25">
      <c r="A49" s="57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37"/>
      <c r="R49" s="1"/>
      <c r="S49" s="1"/>
      <c r="T49" s="24"/>
      <c r="U49" s="24"/>
      <c r="V49" s="54"/>
      <c r="W49" s="54"/>
      <c r="X49" s="24"/>
      <c r="Y49" s="24"/>
      <c r="Z49" s="24"/>
      <c r="AA49" s="24"/>
      <c r="AB49" s="24"/>
      <c r="AC49" s="24"/>
      <c r="AD49" s="24"/>
      <c r="AE49" s="24"/>
      <c r="AF49" s="8"/>
    </row>
    <row r="50" spans="1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37"/>
      <c r="R50" s="1"/>
      <c r="S50" s="1"/>
      <c r="T50" s="24"/>
      <c r="U50" s="24"/>
      <c r="V50" s="54"/>
      <c r="W50" s="1"/>
      <c r="X50" s="1"/>
      <c r="Y50" s="1"/>
      <c r="Z50" s="1"/>
      <c r="AA50" s="1"/>
      <c r="AB50" s="1"/>
      <c r="AC50" s="1"/>
      <c r="AD50" s="1"/>
      <c r="AE50" s="1"/>
    </row>
    <row r="51" spans="1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37"/>
      <c r="R51" s="1"/>
      <c r="S51" s="1"/>
      <c r="T51" s="24"/>
      <c r="U51" s="24"/>
      <c r="V51" s="54"/>
      <c r="W51" s="1"/>
      <c r="X51" s="1"/>
      <c r="Y51" s="1"/>
      <c r="Z51" s="1"/>
      <c r="AA51" s="1"/>
      <c r="AB51" s="1"/>
      <c r="AC51" s="1"/>
      <c r="AD51" s="1"/>
      <c r="AE51" s="1"/>
    </row>
    <row r="52" spans="1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37"/>
      <c r="R52" s="1"/>
      <c r="S52" s="1"/>
      <c r="T52" s="24"/>
      <c r="U52" s="24"/>
      <c r="V52" s="54"/>
      <c r="W52" s="1"/>
      <c r="X52" s="1"/>
      <c r="Y52" s="1"/>
      <c r="Z52" s="1"/>
      <c r="AA52" s="1"/>
      <c r="AB52" s="1"/>
      <c r="AC52" s="1"/>
      <c r="AD52" s="1"/>
      <c r="AE52" s="1"/>
    </row>
    <row r="53" spans="1:32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37"/>
      <c r="R53" s="1"/>
      <c r="S53" s="1"/>
      <c r="T53" s="24"/>
      <c r="U53" s="24"/>
      <c r="V53" s="54"/>
      <c r="W53" s="1"/>
      <c r="X53" s="1"/>
      <c r="Y53" s="1"/>
      <c r="Z53" s="1"/>
      <c r="AA53" s="1"/>
      <c r="AB53" s="1"/>
      <c r="AC53" s="1"/>
      <c r="AD53" s="1"/>
      <c r="AE53" s="1"/>
    </row>
    <row r="54" spans="1:32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37"/>
      <c r="R54" s="1"/>
      <c r="S54" s="1"/>
      <c r="T54" s="24"/>
      <c r="U54" s="24"/>
      <c r="V54" s="54"/>
      <c r="W54" s="1"/>
      <c r="X54" s="1"/>
      <c r="Y54" s="1"/>
      <c r="Z54" s="1"/>
      <c r="AA54" s="1"/>
      <c r="AB54" s="1"/>
      <c r="AC54" s="1"/>
      <c r="AD54" s="1"/>
      <c r="AE54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2020-01-14T16:48:27Z</dcterms:modified>
</cp:coreProperties>
</file>