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2" i="1" l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/>
  <c r="H19" i="1" s="1"/>
  <c r="G12" i="1"/>
  <c r="G16" i="1"/>
  <c r="F12" i="1"/>
  <c r="F16" i="1"/>
  <c r="E12" i="1"/>
  <c r="E16" i="1" s="1"/>
  <c r="I16" i="1" l="1"/>
  <c r="M16" i="1" s="1"/>
  <c r="D13" i="1"/>
  <c r="F19" i="1"/>
  <c r="E19" i="1"/>
  <c r="K16" i="1"/>
  <c r="N12" i="1"/>
  <c r="N16" i="1" s="1"/>
  <c r="G19" i="1"/>
  <c r="K17" i="1"/>
  <c r="L16" i="1"/>
  <c r="L17" i="1"/>
  <c r="N17" i="1"/>
  <c r="I19" i="1"/>
  <c r="M17" i="1"/>
  <c r="K19" i="1" l="1"/>
  <c r="L19" i="1"/>
  <c r="N19" i="1"/>
  <c r="M19" i="1"/>
</calcChain>
</file>

<file path=xl/sharedStrings.xml><?xml version="1.0" encoding="utf-8"?>
<sst xmlns="http://schemas.openxmlformats.org/spreadsheetml/2006/main" count="117" uniqueCount="83">
  <si>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</si>
  <si>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</si>
  <si>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</si>
  <si>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</si>
  <si>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</si>
  <si>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</si>
  <si>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</si>
  <si>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</si>
  <si>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</si>
  <si>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</si>
  <si>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</si>
  <si>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</si>
  <si>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</si>
  <si>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</si>
  <si>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</si>
  <si>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</si>
  <si>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</si>
  <si>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</si>
  <si>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</si>
  <si>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</si>
  <si>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</si>
  <si>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</si>
  <si>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</si>
  <si>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</si>
  <si>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</si>
  <si>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</si>
  <si>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</si>
  <si>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</si>
  <si>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</si>
  <si>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</si>
  <si>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</si>
  <si>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</si>
  <si>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</si>
  <si>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</si>
  <si>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</si>
  <si>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</si>
  <si>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</si>
  <si>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Fera 2</t>
  </si>
  <si>
    <t>Lukko</t>
  </si>
  <si>
    <t>Seurat</t>
  </si>
  <si>
    <t>Fera = Fera, Rauma (1958), kasvattajaseura</t>
  </si>
  <si>
    <t>Ida Henriksson</t>
  </si>
  <si>
    <t>7.6.1994   Rauma</t>
  </si>
  <si>
    <t>suomensarja</t>
  </si>
  <si>
    <t>LaJy</t>
  </si>
  <si>
    <t>09.05. 2013  Lukko - Roihu  2-0  (6-2, 2-0)</t>
  </si>
  <si>
    <t xml:space="preserve">  18 v 11 kk   2 pv</t>
  </si>
  <si>
    <t>LaJy = Laitilan Jyske  (1911)</t>
  </si>
  <si>
    <t>10.  ottelu</t>
  </si>
  <si>
    <t>06.08. 2013  Lukko - ViU  2-0  (4-3, 6-1)</t>
  </si>
  <si>
    <t xml:space="preserve">  19 v   0 kk 30 pv</t>
  </si>
  <si>
    <t>Lukko = Fera, Rauma  (1958)</t>
  </si>
  <si>
    <t>6.</t>
  </si>
  <si>
    <t>MyVe</t>
  </si>
  <si>
    <t>MyVe = Mynämäen Vesa  (1920)</t>
  </si>
  <si>
    <t>3.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</si>
  <si>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</si>
  <si>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</si>
  <si>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</si>
  <si>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</si>
  <si>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</si>
  <si>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</si>
  <si>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</si>
  <si>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</si>
  <si>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</si>
  <si>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</si>
  <si>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</si>
  <si>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</si>
  <si>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</si>
  <si>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</si>
  <si>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</si>
  <si>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13.07. 2013  Hyvinkää</t>
  </si>
  <si>
    <t xml:space="preserve">  0-2  (0-1, 1-3)</t>
  </si>
  <si>
    <t>Fera</t>
  </si>
  <si>
    <t>1v</t>
  </si>
  <si>
    <t>Keijo Kitinoja</t>
  </si>
  <si>
    <t xml:space="preserve"> Tyttöpesäpalloilija  2013</t>
  </si>
  <si>
    <t xml:space="preserve">Lyöty </t>
  </si>
  <si>
    <t xml:space="preserve">Tuotu </t>
  </si>
  <si>
    <t>3/8</t>
  </si>
  <si>
    <t>1/1</t>
  </si>
  <si>
    <t>2/3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</si>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</sst>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6" xfId="0" applyFont="1" applyFill="1" applyBorder="1" applyAlignment="1"/>
    <xf numFmtId="0" fontId="2" fillId="7" borderId="0" xfId="0" applyFont="1" applyFill="1" applyBorder="1" applyAlignment="1"/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9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2010</v>
      </c>
      <c r="C4" s="26"/>
      <c r="D4" s="27" t="s">
        <v>37</v>
      </c>
      <c r="E4" s="28"/>
      <c r="F4" s="28" t="s">
        <v>33</v>
      </c>
      <c r="G4" s="29"/>
      <c r="H4" s="30"/>
      <c r="I4" s="26"/>
      <c r="J4" s="26"/>
      <c r="K4" s="26"/>
      <c r="L4" s="26"/>
      <c r="M4" s="26"/>
      <c r="N4" s="26"/>
      <c r="O4" s="24"/>
      <c r="P4" s="36"/>
      <c r="Q4" s="36"/>
      <c r="R4" s="36"/>
      <c r="S4" s="36"/>
      <c r="T4" s="36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1">
        <v>2011</v>
      </c>
      <c r="C5" s="31"/>
      <c r="D5" s="33"/>
      <c r="E5" s="35"/>
      <c r="F5" s="35"/>
      <c r="G5" s="36"/>
      <c r="H5" s="46"/>
      <c r="I5" s="31"/>
      <c r="J5" s="31"/>
      <c r="K5" s="31"/>
      <c r="L5" s="31"/>
      <c r="M5" s="31"/>
      <c r="N5" s="31"/>
      <c r="O5" s="24"/>
      <c r="P5" s="36"/>
      <c r="Q5" s="36"/>
      <c r="R5" s="36"/>
      <c r="S5" s="36"/>
      <c r="T5" s="36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8">
        <v>2012</v>
      </c>
      <c r="C6" s="78"/>
      <c r="D6" s="79" t="s">
        <v>37</v>
      </c>
      <c r="E6" s="80"/>
      <c r="F6" s="80" t="s">
        <v>43</v>
      </c>
      <c r="G6" s="81"/>
      <c r="H6" s="82"/>
      <c r="I6" s="78"/>
      <c r="J6" s="78"/>
      <c r="K6" s="78"/>
      <c r="L6" s="78"/>
      <c r="M6" s="78"/>
      <c r="N6" s="78"/>
      <c r="O6" s="24"/>
      <c r="P6" s="36"/>
      <c r="Q6" s="36"/>
      <c r="R6" s="36"/>
      <c r="S6" s="36"/>
      <c r="T6" s="36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23"/>
      <c r="AG6" s="8"/>
      <c r="AH6" s="8"/>
      <c r="AI6" s="8"/>
      <c r="AJ6" s="8"/>
      <c r="AK6" s="8"/>
    </row>
    <row r="7" spans="1:37" s="9" customFormat="1" ht="15" customHeight="1" x14ac:dyDescent="0.2">
      <c r="A7" s="1"/>
      <c r="B7" s="26">
        <v>2013</v>
      </c>
      <c r="C7" s="26"/>
      <c r="D7" s="27" t="s">
        <v>44</v>
      </c>
      <c r="E7" s="28"/>
      <c r="F7" s="28" t="s">
        <v>33</v>
      </c>
      <c r="G7" s="29"/>
      <c r="H7" s="30"/>
      <c r="I7" s="26"/>
      <c r="J7" s="26"/>
      <c r="K7" s="26"/>
      <c r="L7" s="26"/>
      <c r="M7" s="26"/>
      <c r="N7" s="26"/>
      <c r="O7" s="24"/>
      <c r="P7" s="36"/>
      <c r="Q7" s="36"/>
      <c r="R7" s="36"/>
      <c r="S7" s="36"/>
      <c r="T7" s="36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3"/>
      <c r="AG7" s="8"/>
      <c r="AH7" s="8"/>
      <c r="AI7" s="8"/>
      <c r="AJ7" s="8"/>
      <c r="AK7" s="8"/>
    </row>
    <row r="8" spans="1:37" s="9" customFormat="1" ht="15" customHeight="1" x14ac:dyDescent="0.2">
      <c r="A8" s="1"/>
      <c r="B8" s="31">
        <v>2013</v>
      </c>
      <c r="C8" s="31" t="s">
        <v>52</v>
      </c>
      <c r="D8" s="33" t="s">
        <v>38</v>
      </c>
      <c r="E8" s="31">
        <v>11</v>
      </c>
      <c r="F8" s="31">
        <v>0</v>
      </c>
      <c r="G8" s="31">
        <v>1</v>
      </c>
      <c r="H8" s="31">
        <v>6</v>
      </c>
      <c r="I8" s="31">
        <v>23</v>
      </c>
      <c r="J8" s="31">
        <v>17</v>
      </c>
      <c r="K8" s="31">
        <v>2</v>
      </c>
      <c r="L8" s="31">
        <v>3</v>
      </c>
      <c r="M8" s="31">
        <v>1</v>
      </c>
      <c r="N8" s="34">
        <v>0.5111</v>
      </c>
      <c r="O8" s="83">
        <f>PRODUCT(I8/N8)</f>
        <v>45.000978282136572</v>
      </c>
      <c r="P8" s="36">
        <v>3</v>
      </c>
      <c r="Q8" s="36">
        <v>0</v>
      </c>
      <c r="R8" s="36">
        <v>0</v>
      </c>
      <c r="S8" s="36">
        <v>1</v>
      </c>
      <c r="T8" s="36">
        <v>3</v>
      </c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3"/>
      <c r="AG8" s="8"/>
      <c r="AH8" s="8"/>
      <c r="AI8" s="8"/>
      <c r="AJ8" s="8"/>
      <c r="AK8" s="8"/>
    </row>
    <row r="9" spans="1:37" s="9" customFormat="1" ht="15" customHeight="1" x14ac:dyDescent="0.2">
      <c r="A9" s="1"/>
      <c r="B9" s="31">
        <v>2014</v>
      </c>
      <c r="C9" s="31"/>
      <c r="D9" s="33"/>
      <c r="E9" s="31"/>
      <c r="F9" s="31"/>
      <c r="G9" s="31"/>
      <c r="H9" s="46"/>
      <c r="I9" s="31"/>
      <c r="J9" s="31"/>
      <c r="K9" s="31"/>
      <c r="L9" s="31"/>
      <c r="M9" s="31"/>
      <c r="N9" s="34"/>
      <c r="O9" s="85"/>
      <c r="P9" s="36"/>
      <c r="Q9" s="36"/>
      <c r="R9" s="36"/>
      <c r="S9" s="36"/>
      <c r="T9" s="36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23"/>
      <c r="AG9" s="8"/>
      <c r="AH9" s="8"/>
      <c r="AI9" s="8"/>
      <c r="AJ9" s="8"/>
      <c r="AK9" s="8"/>
    </row>
    <row r="10" spans="1:37" s="9" customFormat="1" ht="15" customHeight="1" x14ac:dyDescent="0.2">
      <c r="A10" s="1"/>
      <c r="B10" s="26">
        <v>2015</v>
      </c>
      <c r="C10" s="26"/>
      <c r="D10" s="27" t="s">
        <v>53</v>
      </c>
      <c r="E10" s="28"/>
      <c r="F10" s="28" t="s">
        <v>33</v>
      </c>
      <c r="G10" s="29"/>
      <c r="H10" s="30"/>
      <c r="I10" s="26"/>
      <c r="J10" s="26"/>
      <c r="K10" s="26"/>
      <c r="L10" s="26"/>
      <c r="M10" s="26"/>
      <c r="N10" s="26"/>
      <c r="O10" s="24">
        <v>0</v>
      </c>
      <c r="P10" s="36"/>
      <c r="Q10" s="36"/>
      <c r="R10" s="36"/>
      <c r="S10" s="36"/>
      <c r="T10" s="36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s="9" customFormat="1" ht="15" customHeight="1" x14ac:dyDescent="0.2">
      <c r="A11" s="1"/>
      <c r="B11" s="31">
        <v>2015</v>
      </c>
      <c r="C11" s="31" t="s">
        <v>55</v>
      </c>
      <c r="D11" s="33" t="s">
        <v>38</v>
      </c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4">
        <v>0</v>
      </c>
      <c r="O11" s="83">
        <v>6</v>
      </c>
      <c r="P11" s="36"/>
      <c r="Q11" s="36"/>
      <c r="R11" s="36"/>
      <c r="S11" s="36"/>
      <c r="T11" s="36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>
        <v>1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12</v>
      </c>
      <c r="F12" s="18">
        <f t="shared" si="0"/>
        <v>0</v>
      </c>
      <c r="G12" s="18">
        <f t="shared" si="0"/>
        <v>1</v>
      </c>
      <c r="H12" s="18">
        <f t="shared" si="0"/>
        <v>6</v>
      </c>
      <c r="I12" s="18">
        <f t="shared" si="0"/>
        <v>23</v>
      </c>
      <c r="J12" s="18">
        <f t="shared" si="0"/>
        <v>17</v>
      </c>
      <c r="K12" s="18">
        <f t="shared" si="0"/>
        <v>2</v>
      </c>
      <c r="L12" s="18">
        <f t="shared" si="0"/>
        <v>3</v>
      </c>
      <c r="M12" s="18">
        <f t="shared" si="0"/>
        <v>1</v>
      </c>
      <c r="N12" s="37">
        <f>PRODUCT(I12/O12)</f>
        <v>0.45097174161570741</v>
      </c>
      <c r="O12" s="84">
        <f>SUM(O8:O11)</f>
        <v>51.000978282136572</v>
      </c>
      <c r="P12" s="18">
        <f t="shared" ref="P12:AE12" si="1">SUM(P4:P11)</f>
        <v>3</v>
      </c>
      <c r="Q12" s="18">
        <f t="shared" si="1"/>
        <v>0</v>
      </c>
      <c r="R12" s="18">
        <f t="shared" si="1"/>
        <v>0</v>
      </c>
      <c r="S12" s="18">
        <f t="shared" si="1"/>
        <v>1</v>
      </c>
      <c r="T12" s="18">
        <f t="shared" si="1"/>
        <v>3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1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3" t="s">
        <v>2</v>
      </c>
      <c r="C13" s="36"/>
      <c r="D13" s="38">
        <f>SUM(F12:H12)+((I12-F12-G12)/3)+(E12/3)+(Z12*25)+(AA12*25)+(AB12*10)+(AC12*25)+(AD12*20)+(AE12*15)-15</f>
        <v>18.333333333333329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7" t="s">
        <v>21</v>
      </c>
      <c r="O15" s="24"/>
      <c r="P15" s="44" t="s">
        <v>32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47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17</v>
      </c>
      <c r="C16" s="12"/>
      <c r="D16" s="47"/>
      <c r="E16" s="31">
        <f>PRODUCT(E12)</f>
        <v>12</v>
      </c>
      <c r="F16" s="31">
        <f>PRODUCT(F12)</f>
        <v>0</v>
      </c>
      <c r="G16" s="31">
        <f>PRODUCT(G12)</f>
        <v>1</v>
      </c>
      <c r="H16" s="31">
        <f>PRODUCT(H12)</f>
        <v>6</v>
      </c>
      <c r="I16" s="31">
        <f>PRODUCT(I12)</f>
        <v>23</v>
      </c>
      <c r="J16" s="1"/>
      <c r="K16" s="48">
        <f>PRODUCT((F16+G16)/E16)</f>
        <v>8.3333333333333329E-2</v>
      </c>
      <c r="L16" s="48">
        <f>PRODUCT(H16/E16)</f>
        <v>0.5</v>
      </c>
      <c r="M16" s="48">
        <f>PRODUCT(I16/E16)</f>
        <v>1.9166666666666667</v>
      </c>
      <c r="N16" s="49">
        <f>PRODUCT(N12)</f>
        <v>0.45097174161570741</v>
      </c>
      <c r="O16" s="24">
        <f>PRODUCT(O12)</f>
        <v>51.000978282136572</v>
      </c>
      <c r="P16" s="50" t="s">
        <v>34</v>
      </c>
      <c r="Q16" s="51"/>
      <c r="R16" s="52" t="s">
        <v>45</v>
      </c>
      <c r="S16" s="52"/>
      <c r="T16" s="52"/>
      <c r="U16" s="52"/>
      <c r="V16" s="52"/>
      <c r="W16" s="52"/>
      <c r="X16" s="52"/>
      <c r="Y16" s="52"/>
      <c r="Z16" s="53" t="s">
        <v>35</v>
      </c>
      <c r="AA16" s="52"/>
      <c r="AB16" s="110" t="s">
        <v>46</v>
      </c>
      <c r="AC16" s="52"/>
      <c r="AD16" s="52"/>
      <c r="AE16" s="11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4" t="s">
        <v>18</v>
      </c>
      <c r="C17" s="55"/>
      <c r="D17" s="56"/>
      <c r="E17" s="31">
        <f>PRODUCT(P12)</f>
        <v>3</v>
      </c>
      <c r="F17" s="31">
        <f>PRODUCT(Q12)</f>
        <v>0</v>
      </c>
      <c r="G17" s="31">
        <f>PRODUCT(R12)</f>
        <v>0</v>
      </c>
      <c r="H17" s="31">
        <f>PRODUCT(S12)</f>
        <v>1</v>
      </c>
      <c r="I17" s="31">
        <f>PRODUCT(T12)</f>
        <v>3</v>
      </c>
      <c r="J17" s="1"/>
      <c r="K17" s="48">
        <f>PRODUCT((F17+G17)/E17)</f>
        <v>0</v>
      </c>
      <c r="L17" s="48">
        <f>PRODUCT(H17/E17)</f>
        <v>0.33333333333333331</v>
      </c>
      <c r="M17" s="48">
        <f>PRODUCT(I17/E17)</f>
        <v>1</v>
      </c>
      <c r="N17" s="34">
        <f>PRODUCT(I17/O17)</f>
        <v>0.2</v>
      </c>
      <c r="O17" s="24">
        <v>15</v>
      </c>
      <c r="P17" s="57" t="s">
        <v>77</v>
      </c>
      <c r="Q17" s="58"/>
      <c r="R17" s="59" t="s">
        <v>49</v>
      </c>
      <c r="S17" s="59"/>
      <c r="T17" s="59"/>
      <c r="U17" s="59"/>
      <c r="V17" s="59"/>
      <c r="W17" s="59"/>
      <c r="X17" s="59"/>
      <c r="Y17" s="59"/>
      <c r="Z17" s="60" t="s">
        <v>48</v>
      </c>
      <c r="AA17" s="59"/>
      <c r="AB17" s="111" t="s">
        <v>50</v>
      </c>
      <c r="AC17" s="59"/>
      <c r="AD17" s="59"/>
      <c r="AE17" s="113"/>
      <c r="AF17" s="23"/>
      <c r="AG17" s="8"/>
      <c r="AH17" s="8"/>
      <c r="AI17" s="8"/>
      <c r="AJ17" s="8"/>
      <c r="AK17" s="8"/>
    </row>
    <row r="18" spans="1:37" s="9" customFormat="1" ht="15" customHeight="1" x14ac:dyDescent="0.2">
      <c r="A18" s="1"/>
      <c r="B18" s="61" t="s">
        <v>19</v>
      </c>
      <c r="C18" s="62"/>
      <c r="D18" s="63"/>
      <c r="E18" s="32"/>
      <c r="F18" s="32"/>
      <c r="G18" s="32"/>
      <c r="H18" s="32"/>
      <c r="I18" s="32"/>
      <c r="J18" s="1"/>
      <c r="K18" s="64"/>
      <c r="L18" s="64"/>
      <c r="M18" s="64"/>
      <c r="N18" s="65"/>
      <c r="O18" s="24"/>
      <c r="P18" s="57" t="s">
        <v>78</v>
      </c>
      <c r="Q18" s="58"/>
      <c r="R18" s="59" t="s">
        <v>45</v>
      </c>
      <c r="S18" s="59"/>
      <c r="T18" s="59"/>
      <c r="U18" s="59"/>
      <c r="V18" s="59"/>
      <c r="W18" s="59"/>
      <c r="X18" s="59"/>
      <c r="Y18" s="59"/>
      <c r="Z18" s="60" t="s">
        <v>35</v>
      </c>
      <c r="AA18" s="59"/>
      <c r="AB18" s="111" t="s">
        <v>46</v>
      </c>
      <c r="AC18" s="59"/>
      <c r="AD18" s="59"/>
      <c r="AE18" s="11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6" t="s">
        <v>20</v>
      </c>
      <c r="C19" s="67"/>
      <c r="D19" s="68"/>
      <c r="E19" s="18">
        <f>SUM(E16:E18)</f>
        <v>15</v>
      </c>
      <c r="F19" s="18">
        <f>SUM(F16:F18)</f>
        <v>0</v>
      </c>
      <c r="G19" s="18">
        <f>SUM(G16:G18)</f>
        <v>1</v>
      </c>
      <c r="H19" s="18">
        <f>SUM(H16:H18)</f>
        <v>7</v>
      </c>
      <c r="I19" s="18">
        <f>SUM(I16:I18)</f>
        <v>26</v>
      </c>
      <c r="J19" s="1"/>
      <c r="K19" s="69">
        <f>PRODUCT((F19+G19)/E19)</f>
        <v>6.6666666666666666E-2</v>
      </c>
      <c r="L19" s="69">
        <f>PRODUCT(H19/E19)</f>
        <v>0.46666666666666667</v>
      </c>
      <c r="M19" s="69">
        <f>PRODUCT(I19/E19)</f>
        <v>1.7333333333333334</v>
      </c>
      <c r="N19" s="37">
        <f>PRODUCT(I19/O19)</f>
        <v>0.39393355487636772</v>
      </c>
      <c r="O19" s="24">
        <f>SUM(O16:O18)</f>
        <v>66.000978282136572</v>
      </c>
      <c r="P19" s="70" t="s">
        <v>36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  <c r="AE19" s="114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4"/>
      <c r="P20" s="1"/>
      <c r="Q20" s="42"/>
      <c r="R20" s="1"/>
      <c r="S20" s="1"/>
      <c r="T20" s="24"/>
      <c r="U20" s="24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44" t="s">
        <v>76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08"/>
      <c r="O21" s="11"/>
      <c r="P21" s="12"/>
      <c r="Q21" s="12"/>
      <c r="R21" s="12"/>
      <c r="S21" s="12"/>
      <c r="T21" s="11"/>
      <c r="U21" s="11"/>
      <c r="V21" s="109"/>
      <c r="W21" s="12"/>
      <c r="X21" s="12"/>
      <c r="Y21" s="12"/>
      <c r="Z21" s="12"/>
      <c r="AA21" s="12"/>
      <c r="AB21" s="12"/>
      <c r="AC21" s="12"/>
      <c r="AD21" s="12"/>
      <c r="AE21" s="47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2"/>
      <c r="C22" s="42"/>
      <c r="D22" s="42"/>
      <c r="E22" s="42"/>
      <c r="F22" s="42"/>
      <c r="G22" s="42"/>
      <c r="H22" s="42"/>
      <c r="I22" s="42"/>
      <c r="J22" s="1"/>
      <c r="K22" s="42"/>
      <c r="L22" s="42"/>
      <c r="M22" s="42"/>
      <c r="N22" s="39"/>
      <c r="O22" s="24"/>
      <c r="P22" s="1"/>
      <c r="Q22" s="42"/>
      <c r="R22" s="1"/>
      <c r="S22" s="1"/>
      <c r="T22" s="24"/>
      <c r="U22" s="24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39</v>
      </c>
      <c r="C23" s="42"/>
      <c r="D23" s="1" t="s">
        <v>40</v>
      </c>
      <c r="E23" s="1"/>
      <c r="F23" s="24"/>
      <c r="G23" s="24"/>
      <c r="H23" s="24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42"/>
      <c r="D24" s="1" t="s">
        <v>47</v>
      </c>
      <c r="E24" s="1"/>
      <c r="F24" s="24"/>
      <c r="G24" s="24"/>
      <c r="H24" s="24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5" customFormat="1" ht="15" customHeight="1" x14ac:dyDescent="0.25">
      <c r="A26" s="1"/>
      <c r="B26" s="1"/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1"/>
      <c r="Q28" s="42"/>
      <c r="R28" s="1"/>
      <c r="S28" s="1"/>
      <c r="T28" s="24"/>
      <c r="U28" s="24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1"/>
      <c r="Q30" s="42"/>
      <c r="R30" s="1"/>
      <c r="S30" s="1"/>
      <c r="T30" s="24"/>
      <c r="U30" s="24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1"/>
      <c r="Q31" s="42"/>
      <c r="R31" s="1"/>
      <c r="S31" s="1"/>
      <c r="T31" s="24"/>
      <c r="U31" s="24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1"/>
      <c r="Q32" s="42"/>
      <c r="R32" s="1"/>
      <c r="S32" s="1"/>
      <c r="T32" s="24"/>
      <c r="U32" s="24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1"/>
      <c r="Q33" s="42"/>
      <c r="R33" s="1"/>
      <c r="S33" s="1"/>
      <c r="T33" s="24"/>
      <c r="U33" s="24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1"/>
      <c r="Q37" s="42"/>
      <c r="R37" s="1"/>
      <c r="S37" s="1"/>
      <c r="T37" s="24"/>
      <c r="U37" s="24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1"/>
      <c r="Q38" s="42"/>
      <c r="R38" s="1"/>
      <c r="S38" s="1"/>
      <c r="T38" s="24"/>
      <c r="U38" s="24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1"/>
      <c r="Q39" s="42"/>
      <c r="R39" s="1"/>
      <c r="S39" s="1"/>
      <c r="T39" s="24"/>
      <c r="U39" s="24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1"/>
      <c r="Q40" s="42"/>
      <c r="R40" s="1"/>
      <c r="S40" s="1"/>
      <c r="T40" s="24"/>
      <c r="U40" s="24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1"/>
      <c r="Q41" s="42"/>
      <c r="R41" s="1"/>
      <c r="S41" s="1"/>
      <c r="T41" s="24"/>
      <c r="U41" s="24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1"/>
      <c r="Q50" s="42"/>
      <c r="R50" s="1"/>
      <c r="S50" s="1"/>
      <c r="T50" s="24"/>
      <c r="U50" s="24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1"/>
      <c r="Q51" s="42"/>
      <c r="R51" s="1"/>
      <c r="S51" s="1"/>
      <c r="T51" s="24"/>
      <c r="U51" s="24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1"/>
      <c r="Q52" s="42"/>
      <c r="R52" s="1"/>
      <c r="S52" s="1"/>
      <c r="T52" s="24"/>
      <c r="U52" s="24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1"/>
      <c r="Q53" s="42"/>
      <c r="R53" s="1"/>
      <c r="S53" s="1"/>
      <c r="T53" s="24"/>
      <c r="U53" s="24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1"/>
      <c r="Q54" s="42"/>
      <c r="R54" s="1"/>
      <c r="S54" s="1"/>
      <c r="T54" s="24"/>
      <c r="U54" s="24"/>
      <c r="V54" s="74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1"/>
      <c r="Q55" s="42"/>
      <c r="R55" s="1"/>
      <c r="S55" s="1"/>
      <c r="T55" s="24"/>
      <c r="U55" s="24"/>
      <c r="V55" s="74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1"/>
      <c r="Q56" s="42"/>
      <c r="R56" s="1"/>
      <c r="S56" s="1"/>
      <c r="T56" s="24"/>
      <c r="U56" s="24"/>
      <c r="V56" s="74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1"/>
      <c r="Q57" s="42"/>
      <c r="R57" s="1"/>
      <c r="S57" s="1"/>
      <c r="T57" s="24"/>
      <c r="U57" s="24"/>
      <c r="V57" s="74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1"/>
      <c r="Q58" s="42"/>
      <c r="R58" s="1"/>
      <c r="S58" s="1"/>
      <c r="T58" s="24"/>
      <c r="U58" s="24"/>
      <c r="V58" s="74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1"/>
      <c r="Q59" s="42"/>
      <c r="R59" s="1"/>
      <c r="S59" s="1"/>
      <c r="T59" s="24"/>
      <c r="U59" s="24"/>
      <c r="V59" s="74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1"/>
      <c r="Q60" s="42"/>
      <c r="R60" s="1"/>
      <c r="S60" s="1"/>
      <c r="T60" s="24"/>
      <c r="U60" s="24"/>
      <c r="V60" s="74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1"/>
      <c r="Q61" s="42"/>
      <c r="R61" s="1"/>
      <c r="S61" s="1"/>
      <c r="T61" s="24"/>
      <c r="U61" s="24"/>
      <c r="V61" s="74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1"/>
      <c r="Q62" s="42"/>
      <c r="R62" s="1"/>
      <c r="S62" s="1"/>
      <c r="T62" s="24"/>
      <c r="U62" s="24"/>
      <c r="V62" s="74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1"/>
      <c r="Q63" s="42"/>
      <c r="R63" s="1"/>
      <c r="S63" s="1"/>
      <c r="T63" s="24"/>
      <c r="U63" s="24"/>
      <c r="V63" s="74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1"/>
      <c r="Q64" s="42"/>
      <c r="R64" s="1"/>
      <c r="S64" s="1"/>
      <c r="T64" s="24"/>
      <c r="U64" s="24"/>
      <c r="V64" s="74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1"/>
      <c r="Q65" s="42"/>
      <c r="R65" s="1"/>
      <c r="S65" s="1"/>
      <c r="T65" s="24"/>
      <c r="U65" s="24"/>
      <c r="V65" s="74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1"/>
      <c r="Q66" s="42"/>
      <c r="R66" s="1"/>
      <c r="S66" s="1"/>
      <c r="T66" s="24"/>
      <c r="U66" s="24"/>
      <c r="V66" s="74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1"/>
      <c r="Q67" s="42"/>
      <c r="R67" s="1"/>
      <c r="S67" s="1"/>
      <c r="T67" s="24"/>
      <c r="U67" s="24"/>
      <c r="V67" s="74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1"/>
      <c r="Q68" s="42"/>
      <c r="R68" s="1"/>
      <c r="S68" s="1"/>
      <c r="T68" s="24"/>
      <c r="U68" s="24"/>
      <c r="V68" s="74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1"/>
      <c r="Q69" s="42"/>
      <c r="R69" s="1"/>
      <c r="S69" s="1"/>
      <c r="T69" s="24"/>
      <c r="U69" s="24"/>
      <c r="V69" s="74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1"/>
      <c r="Q70" s="42"/>
      <c r="R70" s="1"/>
      <c r="S70" s="1"/>
      <c r="T70" s="24"/>
      <c r="U70" s="24"/>
      <c r="V70" s="74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1"/>
      <c r="Q71" s="42"/>
      <c r="R71" s="1"/>
      <c r="S71" s="1"/>
      <c r="T71" s="24"/>
      <c r="U71" s="24"/>
      <c r="V71" s="74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1"/>
      <c r="Q72" s="42"/>
      <c r="R72" s="1"/>
      <c r="S72" s="1"/>
      <c r="T72" s="24"/>
      <c r="U72" s="24"/>
      <c r="V72" s="74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1"/>
      <c r="Q73" s="42"/>
      <c r="R73" s="1"/>
      <c r="S73" s="1"/>
      <c r="T73" s="24"/>
      <c r="U73" s="24"/>
      <c r="V73" s="74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1"/>
      <c r="Q74" s="42"/>
      <c r="R74" s="1"/>
      <c r="S74" s="1"/>
      <c r="T74" s="24"/>
      <c r="U74" s="24"/>
      <c r="V74" s="74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1"/>
      <c r="Q75" s="42"/>
      <c r="R75" s="1"/>
      <c r="S75" s="1"/>
      <c r="T75" s="24"/>
      <c r="U75" s="24"/>
      <c r="V75" s="74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1"/>
      <c r="Q76" s="42"/>
      <c r="R76" s="1"/>
      <c r="S76" s="1"/>
      <c r="T76" s="24"/>
      <c r="U76" s="24"/>
      <c r="V76" s="74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1"/>
      <c r="Q77" s="42"/>
      <c r="R77" s="1"/>
      <c r="S77" s="1"/>
      <c r="T77" s="24"/>
      <c r="U77" s="24"/>
      <c r="V77" s="74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1"/>
      <c r="Q78" s="42"/>
      <c r="R78" s="1"/>
      <c r="S78" s="1"/>
      <c r="T78" s="24"/>
      <c r="U78" s="24"/>
      <c r="V78" s="74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1"/>
      <c r="Q79" s="42"/>
      <c r="R79" s="1"/>
      <c r="S79" s="1"/>
      <c r="T79" s="24"/>
      <c r="U79" s="24"/>
      <c r="V79" s="74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1"/>
      <c r="Q80" s="42"/>
      <c r="R80" s="1"/>
      <c r="S80" s="1"/>
      <c r="T80" s="24"/>
      <c r="U80" s="24"/>
      <c r="V80" s="74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1"/>
      <c r="Q81" s="42"/>
      <c r="R81" s="1"/>
      <c r="S81" s="1"/>
      <c r="T81" s="24"/>
      <c r="U81" s="24"/>
      <c r="V81" s="74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1"/>
      <c r="Q82" s="42"/>
      <c r="R82" s="1"/>
      <c r="S82" s="1"/>
      <c r="T82" s="24"/>
      <c r="U82" s="24"/>
      <c r="V82" s="74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1"/>
      <c r="Q83" s="42"/>
      <c r="R83" s="1"/>
      <c r="S83" s="1"/>
      <c r="T83" s="24"/>
      <c r="U83" s="24"/>
      <c r="V83" s="74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1"/>
      <c r="Q84" s="42"/>
      <c r="R84" s="1"/>
      <c r="S84" s="1"/>
      <c r="T84" s="24"/>
      <c r="U84" s="24"/>
      <c r="V84" s="74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1"/>
      <c r="Q85" s="42"/>
      <c r="R85" s="1"/>
      <c r="S85" s="1"/>
      <c r="T85" s="24"/>
      <c r="U85" s="24"/>
      <c r="V85" s="74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1"/>
      <c r="Q86" s="42"/>
      <c r="R86" s="1"/>
      <c r="S86" s="1"/>
      <c r="T86" s="24"/>
      <c r="U86" s="24"/>
      <c r="V86" s="74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1"/>
      <c r="Q87" s="42"/>
      <c r="R87" s="1"/>
      <c r="S87" s="1"/>
      <c r="T87" s="24"/>
      <c r="U87" s="24"/>
      <c r="V87" s="74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1"/>
      <c r="Q88" s="42"/>
      <c r="R88" s="1"/>
      <c r="S88" s="1"/>
      <c r="T88" s="24"/>
      <c r="U88" s="24"/>
      <c r="V88" s="74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41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2" ht="18.75" x14ac:dyDescent="0.3">
      <c r="A1" s="8"/>
      <c r="B1" s="86" t="s">
        <v>56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30"/>
      <c r="Y1" s="89"/>
      <c r="Z1" s="89"/>
      <c r="AA1" s="89"/>
      <c r="AB1" s="89"/>
      <c r="AC1" s="89"/>
      <c r="AD1" s="89"/>
    </row>
    <row r="2" spans="1:32" x14ac:dyDescent="0.25">
      <c r="A2" s="8"/>
      <c r="B2" s="105" t="s">
        <v>41</v>
      </c>
      <c r="C2" s="106" t="s">
        <v>42</v>
      </c>
      <c r="D2" s="107"/>
      <c r="E2" s="106"/>
      <c r="F2" s="10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6"/>
      <c r="Y2" s="89"/>
      <c r="Z2" s="89"/>
      <c r="AA2" s="89"/>
      <c r="AB2" s="89"/>
      <c r="AC2" s="89"/>
      <c r="AD2" s="89"/>
    </row>
    <row r="3" spans="1:32" x14ac:dyDescent="0.25">
      <c r="A3" s="8"/>
      <c r="B3" s="91" t="s">
        <v>57</v>
      </c>
      <c r="C3" s="22" t="s">
        <v>58</v>
      </c>
      <c r="D3" s="92" t="s">
        <v>59</v>
      </c>
      <c r="E3" s="93" t="s">
        <v>1</v>
      </c>
      <c r="F3" s="24"/>
      <c r="G3" s="94" t="s">
        <v>60</v>
      </c>
      <c r="H3" s="95" t="s">
        <v>61</v>
      </c>
      <c r="I3" s="95" t="s">
        <v>30</v>
      </c>
      <c r="J3" s="17" t="s">
        <v>62</v>
      </c>
      <c r="K3" s="96" t="s">
        <v>63</v>
      </c>
      <c r="L3" s="96" t="s">
        <v>64</v>
      </c>
      <c r="M3" s="94" t="s">
        <v>65</v>
      </c>
      <c r="N3" s="94" t="s">
        <v>29</v>
      </c>
      <c r="O3" s="95" t="s">
        <v>66</v>
      </c>
      <c r="P3" s="94" t="s">
        <v>61</v>
      </c>
      <c r="Q3" s="94" t="s">
        <v>3</v>
      </c>
      <c r="R3" s="94">
        <v>1</v>
      </c>
      <c r="S3" s="94">
        <v>2</v>
      </c>
      <c r="T3" s="94">
        <v>3</v>
      </c>
      <c r="U3" s="94" t="s">
        <v>67</v>
      </c>
      <c r="V3" s="17" t="s">
        <v>21</v>
      </c>
      <c r="W3" s="16" t="s">
        <v>68</v>
      </c>
      <c r="X3" s="16" t="s">
        <v>69</v>
      </c>
      <c r="Y3" s="89"/>
      <c r="Z3" s="89"/>
      <c r="AA3" s="89"/>
      <c r="AB3" s="89"/>
      <c r="AC3" s="89"/>
      <c r="AD3" s="89"/>
    </row>
    <row r="4" spans="1:32" x14ac:dyDescent="0.25">
      <c r="A4" s="8"/>
      <c r="B4" s="115" t="s">
        <v>71</v>
      </c>
      <c r="C4" s="116" t="s">
        <v>72</v>
      </c>
      <c r="D4" s="115" t="s">
        <v>70</v>
      </c>
      <c r="E4" s="117" t="s">
        <v>73</v>
      </c>
      <c r="F4" s="83"/>
      <c r="G4" s="118">
        <v>1</v>
      </c>
      <c r="H4" s="118"/>
      <c r="I4" s="118"/>
      <c r="J4" s="118" t="s">
        <v>74</v>
      </c>
      <c r="K4" s="118">
        <v>5</v>
      </c>
      <c r="L4" s="118"/>
      <c r="M4" s="118">
        <v>1</v>
      </c>
      <c r="N4" s="118"/>
      <c r="O4" s="118"/>
      <c r="P4" s="118"/>
      <c r="Q4" s="119" t="s">
        <v>79</v>
      </c>
      <c r="R4" s="119" t="s">
        <v>80</v>
      </c>
      <c r="S4" s="119"/>
      <c r="T4" s="119" t="s">
        <v>81</v>
      </c>
      <c r="U4" s="119" t="s">
        <v>82</v>
      </c>
      <c r="V4" s="120">
        <v>0.375</v>
      </c>
      <c r="W4" s="115" t="s">
        <v>75</v>
      </c>
      <c r="X4" s="118">
        <v>1013</v>
      </c>
      <c r="Y4" s="89"/>
      <c r="Z4" s="89"/>
      <c r="AA4" s="89"/>
      <c r="AB4" s="89"/>
      <c r="AC4" s="89"/>
      <c r="AD4" s="89"/>
    </row>
    <row r="5" spans="1:32" s="98" customFormat="1" ht="15" customHeight="1" x14ac:dyDescent="0.25">
      <c r="A5" s="23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23"/>
      <c r="B6" s="99"/>
      <c r="C6" s="1"/>
      <c r="D6" s="99"/>
      <c r="E6" s="100"/>
      <c r="G6" s="1"/>
      <c r="H6" s="42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89"/>
      <c r="Z6" s="89"/>
      <c r="AA6" s="89"/>
      <c r="AB6" s="89"/>
      <c r="AC6" s="89"/>
      <c r="AD6" s="89"/>
    </row>
    <row r="7" spans="1:32" x14ac:dyDescent="0.25">
      <c r="A7" s="23"/>
      <c r="B7" s="99"/>
      <c r="C7" s="1"/>
      <c r="D7" s="99"/>
      <c r="E7" s="100"/>
      <c r="G7" s="1"/>
      <c r="H7" s="42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89"/>
      <c r="Z7" s="89"/>
      <c r="AA7" s="89"/>
      <c r="AB7" s="89"/>
      <c r="AC7" s="89"/>
      <c r="AD7" s="89"/>
    </row>
    <row r="8" spans="1:32" x14ac:dyDescent="0.25">
      <c r="A8" s="23"/>
      <c r="B8" s="99"/>
      <c r="C8" s="1"/>
      <c r="D8" s="99"/>
      <c r="E8" s="100"/>
      <c r="G8" s="1"/>
      <c r="H8" s="42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89"/>
      <c r="Z8" s="89"/>
      <c r="AA8" s="89"/>
      <c r="AB8" s="89"/>
      <c r="AC8" s="89"/>
      <c r="AD8" s="89"/>
    </row>
    <row r="9" spans="1:32" x14ac:dyDescent="0.25">
      <c r="A9" s="23"/>
      <c r="B9" s="99"/>
      <c r="C9" s="1"/>
      <c r="D9" s="99"/>
      <c r="E9" s="100"/>
      <c r="G9" s="1"/>
      <c r="H9" s="42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89"/>
      <c r="Z9" s="89"/>
      <c r="AA9" s="89"/>
      <c r="AB9" s="89"/>
      <c r="AC9" s="89"/>
      <c r="AD9" s="89"/>
    </row>
    <row r="10" spans="1:32" x14ac:dyDescent="0.25">
      <c r="A10" s="23"/>
      <c r="B10" s="99"/>
      <c r="C10" s="1"/>
      <c r="D10" s="99"/>
      <c r="E10" s="100"/>
      <c r="G10" s="1"/>
      <c r="H10" s="42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89"/>
      <c r="Z10" s="89"/>
      <c r="AA10" s="89"/>
      <c r="AB10" s="89"/>
      <c r="AC10" s="89"/>
      <c r="AD10" s="89"/>
    </row>
    <row r="11" spans="1:32" x14ac:dyDescent="0.25">
      <c r="A11" s="23"/>
      <c r="B11" s="99"/>
      <c r="C11" s="1"/>
      <c r="D11" s="99"/>
      <c r="E11" s="100"/>
      <c r="G11" s="1"/>
      <c r="H11" s="42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89"/>
      <c r="Z11" s="89"/>
      <c r="AA11" s="89"/>
      <c r="AB11" s="89"/>
      <c r="AC11" s="89"/>
      <c r="AD11" s="89"/>
    </row>
    <row r="12" spans="1:32" x14ac:dyDescent="0.25">
      <c r="A12" s="23"/>
      <c r="B12" s="99"/>
      <c r="C12" s="1"/>
      <c r="D12" s="99"/>
      <c r="E12" s="100"/>
      <c r="G12" s="1"/>
      <c r="H12" s="42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89"/>
      <c r="Z12" s="89"/>
      <c r="AA12" s="89"/>
      <c r="AB12" s="89"/>
      <c r="AC12" s="89"/>
      <c r="AD12" s="89"/>
    </row>
    <row r="13" spans="1:32" x14ac:dyDescent="0.25">
      <c r="A13" s="23"/>
      <c r="B13" s="99"/>
      <c r="C13" s="1"/>
      <c r="D13" s="99"/>
      <c r="E13" s="100"/>
      <c r="G13" s="1"/>
      <c r="H13" s="42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89"/>
      <c r="Z13" s="89"/>
      <c r="AA13" s="89"/>
      <c r="AB13" s="89"/>
      <c r="AC13" s="89"/>
      <c r="AD13" s="89"/>
    </row>
    <row r="14" spans="1:32" x14ac:dyDescent="0.25">
      <c r="A14" s="23"/>
      <c r="B14" s="99"/>
      <c r="C14" s="1"/>
      <c r="D14" s="99"/>
      <c r="E14" s="100"/>
      <c r="G14" s="1"/>
      <c r="H14" s="42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89"/>
      <c r="Z14" s="89"/>
      <c r="AA14" s="89"/>
      <c r="AB14" s="89"/>
      <c r="AC14" s="89"/>
      <c r="AD14" s="89"/>
    </row>
    <row r="15" spans="1:32" x14ac:dyDescent="0.25">
      <c r="A15" s="23"/>
      <c r="B15" s="99"/>
      <c r="C15" s="1"/>
      <c r="D15" s="99"/>
      <c r="E15" s="100"/>
      <c r="G15" s="1"/>
      <c r="H15" s="42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89"/>
      <c r="Z15" s="89"/>
      <c r="AA15" s="89"/>
      <c r="AB15" s="89"/>
      <c r="AC15" s="89"/>
      <c r="AD15" s="89"/>
    </row>
    <row r="16" spans="1:32" x14ac:dyDescent="0.25">
      <c r="A16" s="23"/>
      <c r="B16" s="99"/>
      <c r="C16" s="1"/>
      <c r="D16" s="99"/>
      <c r="E16" s="100"/>
      <c r="G16" s="1"/>
      <c r="H16" s="42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99"/>
      <c r="C17" s="1"/>
      <c r="D17" s="99"/>
      <c r="E17" s="100"/>
      <c r="G17" s="1"/>
      <c r="H17" s="42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99"/>
      <c r="C18" s="1"/>
      <c r="D18" s="99"/>
      <c r="E18" s="100"/>
      <c r="G18" s="1"/>
      <c r="H18" s="42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99"/>
      <c r="C19" s="1"/>
      <c r="D19" s="99"/>
      <c r="E19" s="100"/>
      <c r="G19" s="1"/>
      <c r="H19" s="42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99"/>
      <c r="C20" s="1"/>
      <c r="D20" s="99"/>
      <c r="E20" s="100"/>
      <c r="G20" s="1"/>
      <c r="H20" s="42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99"/>
      <c r="C21" s="1"/>
      <c r="D21" s="99"/>
      <c r="E21" s="100"/>
      <c r="G21" s="1"/>
      <c r="H21" s="42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99"/>
      <c r="C22" s="1"/>
      <c r="D22" s="99"/>
      <c r="E22" s="100"/>
      <c r="G22" s="1"/>
      <c r="H22" s="42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99"/>
      <c r="C23" s="1"/>
      <c r="D23" s="99"/>
      <c r="E23" s="100"/>
      <c r="G23" s="1"/>
      <c r="H23" s="42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99"/>
      <c r="C24" s="1"/>
      <c r="D24" s="99"/>
      <c r="E24" s="100"/>
      <c r="G24" s="1"/>
      <c r="H24" s="42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99"/>
      <c r="C25" s="1"/>
      <c r="D25" s="99"/>
      <c r="E25" s="100"/>
      <c r="G25" s="1"/>
      <c r="H25" s="42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99"/>
      <c r="C26" s="1"/>
      <c r="D26" s="99"/>
      <c r="E26" s="100"/>
      <c r="G26" s="1"/>
      <c r="H26" s="42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99"/>
      <c r="C27" s="1"/>
      <c r="D27" s="99"/>
      <c r="E27" s="100"/>
      <c r="G27" s="1"/>
      <c r="H27" s="42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99"/>
      <c r="C28" s="1"/>
      <c r="D28" s="99"/>
      <c r="E28" s="100"/>
      <c r="G28" s="1"/>
      <c r="H28" s="42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99"/>
      <c r="C29" s="1"/>
      <c r="D29" s="99"/>
      <c r="E29" s="100"/>
      <c r="G29" s="1"/>
      <c r="H29" s="42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99"/>
      <c r="C30" s="1"/>
      <c r="D30" s="99"/>
      <c r="E30" s="100"/>
      <c r="G30" s="1"/>
      <c r="H30" s="42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99"/>
      <c r="C31" s="1"/>
      <c r="D31" s="99"/>
      <c r="E31" s="100"/>
      <c r="G31" s="1"/>
      <c r="H31" s="42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99"/>
      <c r="C32" s="1"/>
      <c r="D32" s="99"/>
      <c r="E32" s="100"/>
      <c r="G32" s="1"/>
      <c r="H32" s="42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99"/>
      <c r="C33" s="1"/>
      <c r="D33" s="99"/>
      <c r="E33" s="100"/>
      <c r="G33" s="1"/>
      <c r="H33" s="42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99"/>
      <c r="C34" s="1"/>
      <c r="D34" s="99"/>
      <c r="E34" s="100"/>
      <c r="G34" s="1"/>
      <c r="H34" s="42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99"/>
      <c r="C35" s="1"/>
      <c r="D35" s="99"/>
      <c r="E35" s="100"/>
      <c r="G35" s="1"/>
      <c r="H35" s="42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99"/>
      <c r="C36" s="1"/>
      <c r="D36" s="99"/>
      <c r="E36" s="100"/>
      <c r="G36" s="1"/>
      <c r="H36" s="42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89"/>
      <c r="Z36" s="89"/>
      <c r="AA36" s="89"/>
      <c r="AB36" s="89"/>
      <c r="AC36" s="89"/>
      <c r="AD36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2019-01-21T08:48:53Z</dcterms:modified>
</cp:coreProperties>
</file>