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N16" i="1" s="1"/>
  <c r="X11" i="1"/>
  <c r="H16" i="1" s="1"/>
  <c r="W11" i="1"/>
  <c r="G16" i="1" s="1"/>
  <c r="V11" i="1"/>
  <c r="F16" i="1" s="1"/>
  <c r="U11" i="1"/>
  <c r="E16" i="1" s="1"/>
  <c r="L16" i="1" l="1"/>
  <c r="K16" i="1"/>
  <c r="M16" i="1"/>
  <c r="O11" i="1"/>
  <c r="O15" i="1" s="1"/>
  <c r="O18" i="1" s="1"/>
  <c r="M11" i="1" l="1"/>
  <c r="L11" i="1"/>
  <c r="K11" i="1"/>
  <c r="J11" i="1"/>
  <c r="I11" i="1"/>
  <c r="H11" i="1"/>
  <c r="H15" i="1" s="1"/>
  <c r="H18" i="1" s="1"/>
  <c r="G11" i="1"/>
  <c r="G15" i="1" s="1"/>
  <c r="G18" i="1" s="1"/>
  <c r="F11" i="1"/>
  <c r="F15" i="1" s="1"/>
  <c r="F18" i="1" s="1"/>
  <c r="E11" i="1"/>
  <c r="E15" i="1" s="1"/>
  <c r="D12" i="1" l="1"/>
  <c r="I15" i="1"/>
  <c r="I18" i="1" s="1"/>
  <c r="N18" i="1" s="1"/>
  <c r="N11" i="1"/>
  <c r="N15" i="1" s="1"/>
  <c r="L15" i="1"/>
  <c r="E18" i="1"/>
  <c r="K15" i="1"/>
  <c r="M15" i="1" l="1"/>
  <c r="L18" i="1"/>
  <c r="M18" i="1"/>
  <c r="K18" i="1"/>
</calcChain>
</file>

<file path=xl/sharedStrings.xml><?xml version="1.0" encoding="utf-8"?>
<sst xmlns="http://schemas.openxmlformats.org/spreadsheetml/2006/main" count="125" uniqueCount="84">
  <si>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</si>
  <si>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</si>
  <si>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</si>
  <si>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</si>
  <si>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</si>
  <si>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</si>
  <si>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</si>
  <si>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</si>
  <si>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</si>
  <si>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</si>
  <si>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</si>
  <si>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</si>
  <si>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</si>
  <si>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</si>
  <si>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</si>
  <si>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</si>
  <si>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</si>
  <si>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</si>
  <si>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</si>
  <si>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</si>
  <si>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</si>
  <si>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</si>
  <si>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</si>
  <si>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</si>
  <si>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</si>
  <si>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</si>
  <si>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</si>
  <si>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</si>
  <si>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</si>
  <si>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</si>
  <si>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</si>
  <si>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</si>
  <si>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</si>
  <si>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</si>
  <si>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</si>
  <si>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</si>
  <si>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</si>
  <si>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</si>
  <si>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</si>
  <si>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Lipottaret</t>
  </si>
  <si>
    <t>KeKi</t>
  </si>
  <si>
    <t>Lipottaret = Oulun Lipottaret  (2014)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</si>
  <si>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</si>
  <si>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</si>
  <si>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</si>
  <si>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</si>
  <si>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</si>
  <si>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</si>
  <si>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</si>
  <si>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</si>
  <si>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</si>
  <si>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</si>
  <si>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</si>
  <si>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</si>
  <si>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</si>
  <si>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</si>
  <si>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</si>
  <si>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7.</t>
  </si>
  <si>
    <t>01.07. 2017  Imatra</t>
  </si>
  <si>
    <t xml:space="preserve">  1-2  (2-2, 2-2, 0-1)</t>
  </si>
  <si>
    <t>Sarita Heikkinen</t>
  </si>
  <si>
    <t>13.05. 2017  Lipottaret - Pesäakarhut  1-2  (2-12, 7-6, 0-1)</t>
  </si>
  <si>
    <t>Anna Hemmilä</t>
  </si>
  <si>
    <t>19.1.1999   Kempele</t>
  </si>
  <si>
    <t>KeKi = Kempeleen Kiri  (1915),  kasvattajaseura</t>
  </si>
  <si>
    <t>MuPS = Muhoksen Pallo-Salamat  (1969)</t>
  </si>
  <si>
    <t>3p</t>
  </si>
  <si>
    <t>2/8</t>
  </si>
  <si>
    <t>1/7</t>
  </si>
  <si>
    <t>1/1</t>
  </si>
  <si>
    <t>MuPS</t>
  </si>
  <si>
    <t xml:space="preserve">  18 v   3 kk 24 pv</t>
  </si>
  <si>
    <t>21.05. 2017  Lipottaret - LaVe  2-1  (3-2, 0-1, 5-2)</t>
  </si>
  <si>
    <t xml:space="preserve">  18 v   4 kk   2 pv</t>
  </si>
  <si>
    <t>9.</t>
  </si>
  <si>
    <t>ykköspesis</t>
  </si>
  <si>
    <t>Manse PP</t>
  </si>
  <si>
    <t>Lyöty</t>
  </si>
  <si>
    <t>Tuotu</t>
  </si>
  <si>
    <t>L+T</t>
  </si>
  <si>
    <t>2.  ottelu</t>
  </si>
  <si>
    <t>Manse PP = Manse PP Edustus, Tampere  (2015)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</si>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</sst>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2.85546875" style="61" customWidth="1"/>
    <col min="5" max="12" width="5.7109375" style="61" customWidth="1"/>
    <col min="13" max="13" width="6.28515625" style="61" customWidth="1"/>
    <col min="14" max="14" width="8.425781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62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2014</v>
      </c>
      <c r="C4" s="63"/>
      <c r="D4" s="64" t="s">
        <v>70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37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2015</v>
      </c>
      <c r="C5" s="63"/>
      <c r="D5" s="64" t="s">
        <v>40</v>
      </c>
      <c r="E5" s="63"/>
      <c r="F5" s="65" t="s">
        <v>38</v>
      </c>
      <c r="G5" s="66"/>
      <c r="H5" s="67"/>
      <c r="I5" s="63"/>
      <c r="J5" s="63"/>
      <c r="K5" s="63"/>
      <c r="L5" s="63"/>
      <c r="M5" s="63"/>
      <c r="N5" s="6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101">
        <v>2016</v>
      </c>
      <c r="C6" s="101"/>
      <c r="D6" s="102" t="s">
        <v>39</v>
      </c>
      <c r="E6" s="101"/>
      <c r="F6" s="103" t="s">
        <v>75</v>
      </c>
      <c r="G6" s="105"/>
      <c r="H6" s="73"/>
      <c r="I6" s="101"/>
      <c r="J6" s="101"/>
      <c r="K6" s="101"/>
      <c r="L6" s="101"/>
      <c r="M6" s="101"/>
      <c r="N6" s="104"/>
      <c r="O6" s="100"/>
      <c r="P6" s="18"/>
      <c r="Q6" s="18"/>
      <c r="R6" s="18"/>
      <c r="S6" s="18"/>
      <c r="T6" s="37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2017</v>
      </c>
      <c r="C7" s="26" t="s">
        <v>57</v>
      </c>
      <c r="D7" s="29" t="s">
        <v>39</v>
      </c>
      <c r="E7" s="26">
        <v>25</v>
      </c>
      <c r="F7" s="26">
        <v>2</v>
      </c>
      <c r="G7" s="26">
        <v>11</v>
      </c>
      <c r="H7" s="26">
        <v>11</v>
      </c>
      <c r="I7" s="26">
        <v>67</v>
      </c>
      <c r="J7" s="26">
        <v>25</v>
      </c>
      <c r="K7" s="26">
        <v>10</v>
      </c>
      <c r="L7" s="26">
        <v>19</v>
      </c>
      <c r="M7" s="26">
        <v>13</v>
      </c>
      <c r="N7" s="30">
        <v>0.43219999999999997</v>
      </c>
      <c r="O7" s="69">
        <v>155</v>
      </c>
      <c r="P7" s="18"/>
      <c r="Q7" s="18"/>
      <c r="R7" s="18"/>
      <c r="S7" s="18"/>
      <c r="T7" s="37"/>
      <c r="U7" s="26">
        <v>3</v>
      </c>
      <c r="V7" s="26">
        <v>0</v>
      </c>
      <c r="W7" s="26">
        <v>0</v>
      </c>
      <c r="X7" s="26">
        <v>0</v>
      </c>
      <c r="Y7" s="26">
        <v>6</v>
      </c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2018</v>
      </c>
      <c r="C8" s="26" t="s">
        <v>74</v>
      </c>
      <c r="D8" s="29" t="s">
        <v>39</v>
      </c>
      <c r="E8" s="26">
        <v>26</v>
      </c>
      <c r="F8" s="26">
        <v>2</v>
      </c>
      <c r="G8" s="26">
        <v>5</v>
      </c>
      <c r="H8" s="26">
        <v>17</v>
      </c>
      <c r="I8" s="26">
        <v>79</v>
      </c>
      <c r="J8" s="26">
        <v>28</v>
      </c>
      <c r="K8" s="26">
        <v>22</v>
      </c>
      <c r="L8" s="26">
        <v>22</v>
      </c>
      <c r="M8" s="26">
        <v>7</v>
      </c>
      <c r="N8" s="30">
        <v>0.52659999999999996</v>
      </c>
      <c r="O8" s="69">
        <v>150</v>
      </c>
      <c r="P8" s="18"/>
      <c r="Q8" s="18"/>
      <c r="R8" s="18"/>
      <c r="S8" s="18"/>
      <c r="T8" s="37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2019</v>
      </c>
      <c r="C9" s="26" t="s">
        <v>82</v>
      </c>
      <c r="D9" s="29" t="s">
        <v>76</v>
      </c>
      <c r="E9" s="26">
        <v>20</v>
      </c>
      <c r="F9" s="26">
        <v>0</v>
      </c>
      <c r="G9" s="26">
        <v>3</v>
      </c>
      <c r="H9" s="26">
        <v>5</v>
      </c>
      <c r="I9" s="26">
        <v>42</v>
      </c>
      <c r="J9" s="26">
        <v>17</v>
      </c>
      <c r="K9" s="26">
        <v>19</v>
      </c>
      <c r="L9" s="26">
        <v>3</v>
      </c>
      <c r="M9" s="26">
        <v>3</v>
      </c>
      <c r="N9" s="30">
        <v>0.4375</v>
      </c>
      <c r="O9" s="69">
        <v>96</v>
      </c>
      <c r="P9" s="18"/>
      <c r="Q9" s="18"/>
      <c r="R9" s="18"/>
      <c r="S9" s="18"/>
      <c r="T9" s="37"/>
      <c r="U9" s="26">
        <v>9</v>
      </c>
      <c r="V9" s="26">
        <v>0</v>
      </c>
      <c r="W9" s="26">
        <v>1</v>
      </c>
      <c r="X9" s="26">
        <v>3</v>
      </c>
      <c r="Y9" s="26">
        <v>13</v>
      </c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2020</v>
      </c>
      <c r="C10" s="26" t="s">
        <v>83</v>
      </c>
      <c r="D10" s="29" t="s">
        <v>76</v>
      </c>
      <c r="E10" s="26">
        <v>20</v>
      </c>
      <c r="F10" s="26">
        <v>0</v>
      </c>
      <c r="G10" s="26">
        <v>6</v>
      </c>
      <c r="H10" s="26">
        <v>6</v>
      </c>
      <c r="I10" s="26">
        <v>27</v>
      </c>
      <c r="J10" s="26">
        <v>3</v>
      </c>
      <c r="K10" s="26">
        <v>12</v>
      </c>
      <c r="L10" s="26">
        <v>6</v>
      </c>
      <c r="M10" s="26">
        <v>6</v>
      </c>
      <c r="N10" s="30">
        <v>0.6</v>
      </c>
      <c r="O10" s="69">
        <v>45</v>
      </c>
      <c r="P10" s="18"/>
      <c r="Q10" s="18"/>
      <c r="R10" s="18"/>
      <c r="S10" s="18"/>
      <c r="T10" s="37"/>
      <c r="U10" s="26">
        <v>9</v>
      </c>
      <c r="V10" s="26">
        <v>0</v>
      </c>
      <c r="W10" s="26">
        <v>1</v>
      </c>
      <c r="X10" s="26">
        <v>0</v>
      </c>
      <c r="Y10" s="26">
        <v>6</v>
      </c>
      <c r="Z10" s="27"/>
      <c r="AA10" s="27"/>
      <c r="AB10" s="27"/>
      <c r="AC10" s="27"/>
      <c r="AD10" s="27"/>
      <c r="AE10" s="26"/>
      <c r="AF10" s="26"/>
      <c r="AG10" s="28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16" t="s">
        <v>9</v>
      </c>
      <c r="C11" s="17"/>
      <c r="D11" s="15"/>
      <c r="E11" s="18">
        <f t="shared" ref="E11:M11" si="0">SUM(E4:E10)</f>
        <v>91</v>
      </c>
      <c r="F11" s="18">
        <f t="shared" si="0"/>
        <v>4</v>
      </c>
      <c r="G11" s="18">
        <f t="shared" si="0"/>
        <v>25</v>
      </c>
      <c r="H11" s="18">
        <f t="shared" si="0"/>
        <v>39</v>
      </c>
      <c r="I11" s="18">
        <f t="shared" si="0"/>
        <v>215</v>
      </c>
      <c r="J11" s="18">
        <f t="shared" si="0"/>
        <v>73</v>
      </c>
      <c r="K11" s="18">
        <f t="shared" si="0"/>
        <v>63</v>
      </c>
      <c r="L11" s="18">
        <f t="shared" si="0"/>
        <v>50</v>
      </c>
      <c r="M11" s="18">
        <f t="shared" si="0"/>
        <v>29</v>
      </c>
      <c r="N11" s="31">
        <f>PRODUCT(I11/O11)</f>
        <v>0.4820627802690583</v>
      </c>
      <c r="O11" s="32">
        <f>SUM(O1:O10)</f>
        <v>446</v>
      </c>
      <c r="P11" s="18"/>
      <c r="Q11" s="18"/>
      <c r="R11" s="18"/>
      <c r="S11" s="18"/>
      <c r="T11" s="37"/>
      <c r="U11" s="18">
        <f t="shared" ref="U11:AJ11" si="1">SUM(U4:U10)</f>
        <v>21</v>
      </c>
      <c r="V11" s="18">
        <f t="shared" si="1"/>
        <v>0</v>
      </c>
      <c r="W11" s="18">
        <f t="shared" si="1"/>
        <v>2</v>
      </c>
      <c r="X11" s="18">
        <f t="shared" si="1"/>
        <v>3</v>
      </c>
      <c r="Y11" s="18">
        <f t="shared" si="1"/>
        <v>25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1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9" t="s">
        <v>2</v>
      </c>
      <c r="C12" s="33"/>
      <c r="D12" s="34">
        <f>SUM(F11:H11)+((I11-F11-G11)/3)+(E11/3)+(AE11*25)+(AF11*25)+(AG11*10)+(AH11*25)+(AI11*20)+(AJ11*15)</f>
        <v>180.33333333333334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37"/>
      <c r="Q13" s="37"/>
      <c r="R13" s="37"/>
      <c r="S13" s="37"/>
      <c r="T13" s="37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37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3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40" t="s">
        <v>17</v>
      </c>
      <c r="C15" s="12"/>
      <c r="D15" s="43"/>
      <c r="E15" s="26">
        <f>PRODUCT(E11)</f>
        <v>91</v>
      </c>
      <c r="F15" s="26">
        <f>PRODUCT(F11)</f>
        <v>4</v>
      </c>
      <c r="G15" s="26">
        <f>PRODUCT(G11)</f>
        <v>25</v>
      </c>
      <c r="H15" s="26">
        <f>PRODUCT(H11)</f>
        <v>39</v>
      </c>
      <c r="I15" s="26">
        <f>PRODUCT(I11)</f>
        <v>215</v>
      </c>
      <c r="J15" s="1"/>
      <c r="K15" s="44">
        <f>PRODUCT((F15+G15)/E15)</f>
        <v>0.31868131868131866</v>
      </c>
      <c r="L15" s="44">
        <f>PRODUCT(H15/E15)</f>
        <v>0.42857142857142855</v>
      </c>
      <c r="M15" s="44">
        <f>PRODUCT(I15/E15)</f>
        <v>2.3626373626373627</v>
      </c>
      <c r="N15" s="62">
        <f>PRODUCT(N11)</f>
        <v>0.4820627802690583</v>
      </c>
      <c r="O15" s="24">
        <f>PRODUCT(O11)</f>
        <v>446</v>
      </c>
      <c r="P15" s="113" t="s">
        <v>33</v>
      </c>
      <c r="Q15" s="114"/>
      <c r="R15" s="115" t="s">
        <v>61</v>
      </c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6" t="s">
        <v>35</v>
      </c>
      <c r="AE15" s="116"/>
      <c r="AF15" s="116"/>
      <c r="AG15" s="117" t="s">
        <v>71</v>
      </c>
      <c r="AH15" s="115"/>
      <c r="AI15" s="115"/>
      <c r="AJ15" s="118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18</v>
      </c>
      <c r="C16" s="46"/>
      <c r="D16" s="47"/>
      <c r="E16" s="26">
        <f>PRODUCT(U11)</f>
        <v>21</v>
      </c>
      <c r="F16" s="26">
        <f>PRODUCT(V11)</f>
        <v>0</v>
      </c>
      <c r="G16" s="26">
        <f>PRODUCT(W11)</f>
        <v>2</v>
      </c>
      <c r="H16" s="26">
        <f>PRODUCT(X11)</f>
        <v>3</v>
      </c>
      <c r="I16" s="26">
        <f>PRODUCT(Y11)</f>
        <v>25</v>
      </c>
      <c r="J16" s="1"/>
      <c r="K16" s="44">
        <f>PRODUCT((F16+G16)/E16)</f>
        <v>9.5238095238095233E-2</v>
      </c>
      <c r="L16" s="44">
        <f>PRODUCT(H16/E16)</f>
        <v>0.14285714285714285</v>
      </c>
      <c r="M16" s="44">
        <f>PRODUCT(I16/E16)</f>
        <v>1.1904761904761905</v>
      </c>
      <c r="N16" s="30">
        <f>PRODUCT(I16/O16)</f>
        <v>0.3968253968253968</v>
      </c>
      <c r="O16" s="24">
        <v>63</v>
      </c>
      <c r="P16" s="119" t="s">
        <v>77</v>
      </c>
      <c r="Q16" s="120"/>
      <c r="R16" s="121" t="s">
        <v>61</v>
      </c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2" t="s">
        <v>35</v>
      </c>
      <c r="AE16" s="122"/>
      <c r="AF16" s="122"/>
      <c r="AG16" s="123" t="s">
        <v>71</v>
      </c>
      <c r="AH16" s="121"/>
      <c r="AI16" s="121"/>
      <c r="AJ16" s="124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48" t="s">
        <v>19</v>
      </c>
      <c r="C17" s="49"/>
      <c r="D17" s="50"/>
      <c r="E17" s="27"/>
      <c r="F17" s="27"/>
      <c r="G17" s="27"/>
      <c r="H17" s="27"/>
      <c r="I17" s="27"/>
      <c r="J17" s="1"/>
      <c r="K17" s="51"/>
      <c r="L17" s="51"/>
      <c r="M17" s="51"/>
      <c r="N17" s="52"/>
      <c r="O17" s="24"/>
      <c r="P17" s="119" t="s">
        <v>78</v>
      </c>
      <c r="Q17" s="120"/>
      <c r="R17" s="121" t="s">
        <v>72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2" t="s">
        <v>80</v>
      </c>
      <c r="AE17" s="122"/>
      <c r="AF17" s="122"/>
      <c r="AG17" s="123" t="s">
        <v>73</v>
      </c>
      <c r="AH17" s="121"/>
      <c r="AI17" s="121"/>
      <c r="AJ17" s="124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53" t="s">
        <v>20</v>
      </c>
      <c r="C18" s="54"/>
      <c r="D18" s="55"/>
      <c r="E18" s="18">
        <f>SUM(E15:E17)</f>
        <v>112</v>
      </c>
      <c r="F18" s="18">
        <f>SUM(F15:F17)</f>
        <v>4</v>
      </c>
      <c r="G18" s="18">
        <f>SUM(G15:G17)</f>
        <v>27</v>
      </c>
      <c r="H18" s="18">
        <f>SUM(H15:H17)</f>
        <v>42</v>
      </c>
      <c r="I18" s="18">
        <f>SUM(I15:I17)</f>
        <v>240</v>
      </c>
      <c r="J18" s="1"/>
      <c r="K18" s="56">
        <f>PRODUCT((F18+G18)/E18)</f>
        <v>0.2767857142857143</v>
      </c>
      <c r="L18" s="56">
        <f>PRODUCT(H18/E18)</f>
        <v>0.375</v>
      </c>
      <c r="M18" s="56">
        <f>PRODUCT(I18/E18)</f>
        <v>2.1428571428571428</v>
      </c>
      <c r="N18" s="31">
        <f>PRODUCT(I18/O18)</f>
        <v>0.47151277013752457</v>
      </c>
      <c r="O18" s="24">
        <f>SUM(O15:O17)</f>
        <v>509</v>
      </c>
      <c r="P18" s="125" t="s">
        <v>34</v>
      </c>
      <c r="Q18" s="126"/>
      <c r="R18" s="127" t="s">
        <v>72</v>
      </c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8" t="s">
        <v>80</v>
      </c>
      <c r="AE18" s="128"/>
      <c r="AF18" s="128"/>
      <c r="AG18" s="80" t="s">
        <v>73</v>
      </c>
      <c r="AH18" s="127"/>
      <c r="AI18" s="127"/>
      <c r="AJ18" s="129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7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36</v>
      </c>
      <c r="C20" s="1"/>
      <c r="D20" s="1" t="s">
        <v>64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7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65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81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9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8"/>
      <c r="N24" s="58"/>
      <c r="O24" s="24"/>
      <c r="P24" s="24"/>
      <c r="Q24" s="24"/>
      <c r="R24" s="24"/>
      <c r="S24" s="24"/>
      <c r="T24" s="24"/>
      <c r="U24" s="1"/>
      <c r="V24" s="38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7"/>
      <c r="AB26" s="57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</sheetData>
  <sortState ref="B9:Z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12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70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8"/>
      <c r="B2" s="10" t="s">
        <v>62</v>
      </c>
      <c r="C2" s="75" t="s">
        <v>63</v>
      </c>
      <c r="D2" s="7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42"/>
      <c r="Y2" s="74"/>
      <c r="Z2" s="74"/>
      <c r="AA2" s="74"/>
      <c r="AB2" s="74"/>
      <c r="AC2" s="74"/>
      <c r="AD2" s="74"/>
    </row>
    <row r="3" spans="1:30" x14ac:dyDescent="0.25">
      <c r="A3" s="8"/>
      <c r="B3" s="76" t="s">
        <v>43</v>
      </c>
      <c r="C3" s="22" t="s">
        <v>44</v>
      </c>
      <c r="D3" s="77" t="s">
        <v>45</v>
      </c>
      <c r="E3" s="78" t="s">
        <v>1</v>
      </c>
      <c r="F3" s="24"/>
      <c r="G3" s="79" t="s">
        <v>46</v>
      </c>
      <c r="H3" s="80" t="s">
        <v>47</v>
      </c>
      <c r="I3" s="80" t="s">
        <v>30</v>
      </c>
      <c r="J3" s="17" t="s">
        <v>48</v>
      </c>
      <c r="K3" s="81" t="s">
        <v>49</v>
      </c>
      <c r="L3" s="81" t="s">
        <v>50</v>
      </c>
      <c r="M3" s="79" t="s">
        <v>51</v>
      </c>
      <c r="N3" s="79" t="s">
        <v>29</v>
      </c>
      <c r="O3" s="80" t="s">
        <v>52</v>
      </c>
      <c r="P3" s="79" t="s">
        <v>47</v>
      </c>
      <c r="Q3" s="79" t="s">
        <v>3</v>
      </c>
      <c r="R3" s="79">
        <v>1</v>
      </c>
      <c r="S3" s="79">
        <v>2</v>
      </c>
      <c r="T3" s="79">
        <v>3</v>
      </c>
      <c r="U3" s="79" t="s">
        <v>53</v>
      </c>
      <c r="V3" s="17" t="s">
        <v>21</v>
      </c>
      <c r="W3" s="16" t="s">
        <v>54</v>
      </c>
      <c r="X3" s="16" t="s">
        <v>55</v>
      </c>
      <c r="Y3" s="74"/>
      <c r="Z3" s="74"/>
      <c r="AA3" s="74"/>
      <c r="AB3" s="74"/>
      <c r="AC3" s="74"/>
      <c r="AD3" s="74"/>
    </row>
    <row r="4" spans="1:30" x14ac:dyDescent="0.25">
      <c r="A4" s="23"/>
      <c r="B4" s="82" t="s">
        <v>58</v>
      </c>
      <c r="C4" s="83" t="s">
        <v>59</v>
      </c>
      <c r="D4" s="84" t="s">
        <v>56</v>
      </c>
      <c r="E4" s="85" t="s">
        <v>39</v>
      </c>
      <c r="F4" s="86"/>
      <c r="G4" s="87"/>
      <c r="H4" s="88"/>
      <c r="I4" s="87">
        <v>1</v>
      </c>
      <c r="J4" s="89" t="s">
        <v>66</v>
      </c>
      <c r="K4" s="89">
        <v>1</v>
      </c>
      <c r="L4" s="89"/>
      <c r="M4" s="89">
        <v>1</v>
      </c>
      <c r="N4" s="90"/>
      <c r="O4" s="91"/>
      <c r="P4" s="90"/>
      <c r="Q4" s="91" t="s">
        <v>67</v>
      </c>
      <c r="R4" s="91" t="s">
        <v>68</v>
      </c>
      <c r="S4" s="91" t="s">
        <v>69</v>
      </c>
      <c r="T4" s="91"/>
      <c r="U4" s="91"/>
      <c r="V4" s="92">
        <v>0.25</v>
      </c>
      <c r="W4" s="82" t="s">
        <v>60</v>
      </c>
      <c r="X4" s="87">
        <v>1348</v>
      </c>
      <c r="Y4" s="74"/>
      <c r="Z4" s="74"/>
      <c r="AA4" s="74"/>
      <c r="AB4" s="74"/>
      <c r="AC4" s="74"/>
      <c r="AD4" s="74"/>
    </row>
    <row r="5" spans="1:30" x14ac:dyDescent="0.25">
      <c r="A5" s="2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74"/>
      <c r="Z5" s="74"/>
      <c r="AA5" s="74"/>
      <c r="AB5" s="74"/>
      <c r="AC5" s="74"/>
      <c r="AD5" s="74"/>
    </row>
    <row r="6" spans="1:30" x14ac:dyDescent="0.25">
      <c r="A6" s="23"/>
      <c r="B6" s="93"/>
      <c r="C6" s="1"/>
      <c r="D6" s="93"/>
      <c r="E6" s="94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74"/>
      <c r="Z6" s="74"/>
      <c r="AA6" s="74"/>
      <c r="AB6" s="74"/>
      <c r="AC6" s="74"/>
      <c r="AD6" s="74"/>
    </row>
    <row r="7" spans="1:30" x14ac:dyDescent="0.25">
      <c r="A7" s="23"/>
      <c r="B7" s="93"/>
      <c r="C7" s="1"/>
      <c r="D7" s="93"/>
      <c r="E7" s="94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74"/>
      <c r="Z7" s="74"/>
      <c r="AA7" s="74"/>
      <c r="AB7" s="74"/>
      <c r="AC7" s="74"/>
      <c r="AD7" s="74"/>
    </row>
    <row r="8" spans="1:30" x14ac:dyDescent="0.25">
      <c r="A8" s="23"/>
      <c r="B8" s="93"/>
      <c r="C8" s="1"/>
      <c r="D8" s="93"/>
      <c r="E8" s="94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74"/>
      <c r="Z8" s="74"/>
      <c r="AA8" s="74"/>
      <c r="AB8" s="74"/>
      <c r="AC8" s="74"/>
      <c r="AD8" s="74"/>
    </row>
    <row r="9" spans="1:30" x14ac:dyDescent="0.25">
      <c r="A9" s="23"/>
      <c r="B9" s="93"/>
      <c r="C9" s="1"/>
      <c r="D9" s="93"/>
      <c r="E9" s="94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93"/>
      <c r="C10" s="1"/>
      <c r="D10" s="93"/>
      <c r="E10" s="94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93"/>
      <c r="C11" s="1"/>
      <c r="D11" s="93"/>
      <c r="E11" s="94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93"/>
      <c r="C12" s="1"/>
      <c r="D12" s="93"/>
      <c r="E12" s="94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93"/>
      <c r="C13" s="1"/>
      <c r="D13" s="93"/>
      <c r="E13" s="94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93"/>
      <c r="C14" s="1"/>
      <c r="D14" s="93"/>
      <c r="E14" s="94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93"/>
      <c r="C15" s="1"/>
      <c r="D15" s="93"/>
      <c r="E15" s="94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93"/>
      <c r="C16" s="1"/>
      <c r="D16" s="93"/>
      <c r="E16" s="94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93"/>
      <c r="C17" s="1"/>
      <c r="D17" s="93"/>
      <c r="E17" s="94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93"/>
      <c r="C18" s="1"/>
      <c r="D18" s="93"/>
      <c r="E18" s="94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93"/>
      <c r="C19" s="1"/>
      <c r="D19" s="93"/>
      <c r="E19" s="94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93"/>
      <c r="C20" s="1"/>
      <c r="D20" s="93"/>
      <c r="E20" s="94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93"/>
      <c r="C21" s="1"/>
      <c r="D21" s="93"/>
      <c r="E21" s="94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93"/>
      <c r="C22" s="1"/>
      <c r="D22" s="93"/>
      <c r="E22" s="94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93"/>
      <c r="C23" s="1"/>
      <c r="D23" s="93"/>
      <c r="E23" s="94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93"/>
      <c r="C24" s="1"/>
      <c r="D24" s="93"/>
      <c r="E24" s="94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93"/>
      <c r="C25" s="1"/>
      <c r="D25" s="93"/>
      <c r="E25" s="94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93"/>
      <c r="C26" s="1"/>
      <c r="D26" s="93"/>
      <c r="E26" s="94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93"/>
      <c r="C27" s="1"/>
      <c r="D27" s="93"/>
      <c r="E27" s="94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93"/>
      <c r="C28" s="1"/>
      <c r="D28" s="93"/>
      <c r="E28" s="94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93"/>
      <c r="C29" s="1"/>
      <c r="D29" s="93"/>
      <c r="E29" s="9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93"/>
      <c r="C30" s="1"/>
      <c r="D30" s="93"/>
      <c r="E30" s="94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93"/>
      <c r="C31" s="1"/>
      <c r="D31" s="93"/>
      <c r="E31" s="94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93"/>
      <c r="C32" s="1"/>
      <c r="D32" s="93"/>
      <c r="E32" s="94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93"/>
      <c r="C33" s="1"/>
      <c r="D33" s="93"/>
      <c r="E33" s="94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93"/>
      <c r="C34" s="1"/>
      <c r="D34" s="93"/>
      <c r="E34" s="94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93"/>
      <c r="C35" s="1"/>
      <c r="D35" s="93"/>
      <c r="E35" s="94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93"/>
      <c r="C36" s="1"/>
      <c r="D36" s="93"/>
      <c r="E36" s="94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93"/>
      <c r="C37" s="1"/>
      <c r="D37" s="93"/>
      <c r="E37" s="94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93"/>
      <c r="C38" s="1"/>
      <c r="D38" s="93"/>
      <c r="E38" s="94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93"/>
      <c r="C39" s="1"/>
      <c r="D39" s="93"/>
      <c r="E39" s="94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93"/>
      <c r="C40" s="1"/>
      <c r="D40" s="93"/>
      <c r="E40" s="94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93"/>
      <c r="C41" s="1"/>
      <c r="D41" s="93"/>
      <c r="E41" s="94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93"/>
      <c r="C42" s="1"/>
      <c r="D42" s="93"/>
      <c r="E42" s="94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74"/>
      <c r="Z42" s="74"/>
      <c r="AA42" s="74"/>
      <c r="AB42" s="74"/>
      <c r="AC42" s="74"/>
      <c r="AD4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2020-09-21T21:26:37Z</dcterms:modified>
</cp:coreProperties>
</file>