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6" i="1" l="1"/>
  <c r="L16" i="1"/>
  <c r="G19" i="1"/>
  <c r="N12" i="1"/>
  <c r="N16" i="1" s="1"/>
  <c r="I16" i="1"/>
  <c r="M16" i="1" s="1"/>
  <c r="H19" i="1"/>
  <c r="F19" i="1"/>
  <c r="E19" i="1"/>
  <c r="I19" i="1"/>
  <c r="D13" i="1"/>
  <c r="L19" i="1" l="1"/>
  <c r="N19" i="1"/>
  <c r="M19" i="1"/>
  <c r="K19" i="1"/>
</calcChain>
</file>

<file path=xl/sharedStrings.xml><?xml version="1.0" encoding="utf-8"?>
<sst xmlns="http://schemas.openxmlformats.org/spreadsheetml/2006/main" count="94" uniqueCount="59">
  <si>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</si>
  <si>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</si>
  <si>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</si>
  <si>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</si>
  <si>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</si>
  <si>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</si>
  <si>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</si>
  <si>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</si>
  <si>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</si>
  <si>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</si>
  <si>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</si>
  <si>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</si>
  <si>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</si>
  <si>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</si>
  <si>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</si>
  <si>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</si>
  <si>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</si>
  <si>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</si>
  <si>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</si>
  <si>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</si>
  <si>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</si>
  <si>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</si>
  <si>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</si>
  <si>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</si>
  <si>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</si>
  <si>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</si>
  <si>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</si>
  <si>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</si>
  <si>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</si>
  <si>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</si>
  <si>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</si>
  <si>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</si>
  <si>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</si>
  <si>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</si>
  <si>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</si>
  <si>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</si>
  <si>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</si>
  <si>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</si>
  <si>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Fera</t>
  </si>
  <si>
    <t>Fera  2</t>
  </si>
  <si>
    <t>1.  ottelu</t>
  </si>
  <si>
    <t xml:space="preserve">Lyöty </t>
  </si>
  <si>
    <t xml:space="preserve">Tuotu </t>
  </si>
  <si>
    <t>L+T</t>
  </si>
  <si>
    <t>Vilma Heinola</t>
  </si>
  <si>
    <t>10.1.1999   Honkajoki</t>
  </si>
  <si>
    <t>PöU</t>
  </si>
  <si>
    <t>suomensarja</t>
  </si>
  <si>
    <t>Mailajuniorit = Mailajuniorit, Kankaanpää  (2013),  kasvattajaseura</t>
  </si>
  <si>
    <t>Mailajuniorit</t>
  </si>
  <si>
    <t>KaMa</t>
  </si>
  <si>
    <t>KaMa = Kankaanpään Maila  (1958)</t>
  </si>
  <si>
    <t>Fera = Fera, Rauma  (1958)</t>
  </si>
  <si>
    <t>PöU = Pöytyän Urheilijat  (1945)</t>
  </si>
  <si>
    <t>14.07. 2019  Fera - LaVe  2-0  (7-1, 11-0)</t>
  </si>
  <si>
    <t>20 v   6 kk   4 pv</t>
  </si>
  <si>
    <t>7.</t>
  </si>
  <si>
    <t>Pesäkarhut  2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</si>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</sst>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4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9" width="5.7109375" style="65" customWidth="1"/>
    <col min="20" max="20" width="0.7109375" style="65" customWidth="1"/>
    <col min="21" max="28" width="5.7109375" style="65" customWidth="1"/>
    <col min="29" max="32" width="5.7109375" style="25" customWidth="1"/>
    <col min="33" max="33" width="5.7109375" style="66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7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8">
        <v>2016</v>
      </c>
      <c r="C4" s="68"/>
      <c r="D4" s="69" t="s">
        <v>50</v>
      </c>
      <c r="E4" s="68"/>
      <c r="F4" s="70" t="s">
        <v>47</v>
      </c>
      <c r="G4" s="71"/>
      <c r="H4" s="72"/>
      <c r="I4" s="68"/>
      <c r="J4" s="68"/>
      <c r="K4" s="68"/>
      <c r="L4" s="68"/>
      <c r="M4" s="68"/>
      <c r="N4" s="73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2016</v>
      </c>
      <c r="C5" s="28"/>
      <c r="D5" s="29" t="s">
        <v>49</v>
      </c>
      <c r="E5" s="28"/>
      <c r="F5" s="30" t="s">
        <v>37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2017</v>
      </c>
      <c r="C6" s="28"/>
      <c r="D6" s="29" t="s">
        <v>39</v>
      </c>
      <c r="E6" s="28"/>
      <c r="F6" s="30" t="s">
        <v>37</v>
      </c>
      <c r="G6" s="31"/>
      <c r="H6" s="32"/>
      <c r="I6" s="28"/>
      <c r="J6" s="28"/>
      <c r="K6" s="28"/>
      <c r="L6" s="28"/>
      <c r="M6" s="28"/>
      <c r="N6" s="3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2018</v>
      </c>
      <c r="C7" s="28"/>
      <c r="D7" s="29" t="s">
        <v>39</v>
      </c>
      <c r="E7" s="28"/>
      <c r="F7" s="30" t="s">
        <v>37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8">
        <v>2019</v>
      </c>
      <c r="C8" s="68"/>
      <c r="D8" s="69" t="s">
        <v>39</v>
      </c>
      <c r="E8" s="68"/>
      <c r="F8" s="70" t="s">
        <v>47</v>
      </c>
      <c r="G8" s="71"/>
      <c r="H8" s="72"/>
      <c r="I8" s="68"/>
      <c r="J8" s="68"/>
      <c r="K8" s="68"/>
      <c r="L8" s="68"/>
      <c r="M8" s="68"/>
      <c r="N8" s="7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8">
        <v>2019</v>
      </c>
      <c r="C9" s="28"/>
      <c r="D9" s="29" t="s">
        <v>46</v>
      </c>
      <c r="E9" s="28"/>
      <c r="F9" s="30" t="s">
        <v>37</v>
      </c>
      <c r="G9" s="31"/>
      <c r="H9" s="32"/>
      <c r="I9" s="28"/>
      <c r="J9" s="28"/>
      <c r="K9" s="28"/>
      <c r="L9" s="28"/>
      <c r="M9" s="28"/>
      <c r="N9" s="33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56</v>
      </c>
      <c r="D10" s="34" t="s">
        <v>38</v>
      </c>
      <c r="E10" s="26">
        <v>1</v>
      </c>
      <c r="F10" s="26">
        <v>0</v>
      </c>
      <c r="G10" s="26">
        <v>2</v>
      </c>
      <c r="H10" s="26">
        <v>1</v>
      </c>
      <c r="I10" s="26">
        <v>5</v>
      </c>
      <c r="J10" s="26">
        <v>0</v>
      </c>
      <c r="K10" s="26">
        <v>0</v>
      </c>
      <c r="L10" s="26">
        <v>3</v>
      </c>
      <c r="M10" s="26">
        <v>2</v>
      </c>
      <c r="N10" s="35">
        <v>0.625</v>
      </c>
      <c r="O10" s="24">
        <v>8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8">
        <v>2020</v>
      </c>
      <c r="C11" s="28"/>
      <c r="D11" s="29" t="s">
        <v>57</v>
      </c>
      <c r="E11" s="28"/>
      <c r="F11" s="30" t="s">
        <v>37</v>
      </c>
      <c r="G11" s="31"/>
      <c r="H11" s="32"/>
      <c r="I11" s="28"/>
      <c r="J11" s="28"/>
      <c r="K11" s="28"/>
      <c r="L11" s="28"/>
      <c r="M11" s="28"/>
      <c r="N11" s="33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</v>
      </c>
      <c r="F12" s="18">
        <f t="shared" si="0"/>
        <v>0</v>
      </c>
      <c r="G12" s="18">
        <f t="shared" si="0"/>
        <v>2</v>
      </c>
      <c r="H12" s="18">
        <f t="shared" si="0"/>
        <v>1</v>
      </c>
      <c r="I12" s="18">
        <f t="shared" si="0"/>
        <v>5</v>
      </c>
      <c r="J12" s="18">
        <f t="shared" si="0"/>
        <v>0</v>
      </c>
      <c r="K12" s="18">
        <f t="shared" si="0"/>
        <v>0</v>
      </c>
      <c r="L12" s="18">
        <f t="shared" si="0"/>
        <v>3</v>
      </c>
      <c r="M12" s="18">
        <f t="shared" si="0"/>
        <v>2</v>
      </c>
      <c r="N12" s="36">
        <f>PRODUCT(I12/O12)</f>
        <v>0.625</v>
      </c>
      <c r="O12" s="37">
        <f>SUM(O4:O11)</f>
        <v>8</v>
      </c>
      <c r="P12" s="18"/>
      <c r="Q12" s="18"/>
      <c r="R12" s="18"/>
      <c r="S12" s="18"/>
      <c r="T12" s="37"/>
      <c r="U12" s="18">
        <f t="shared" ref="U12:AJ12" si="1">SUM(U4:U11)</f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4" t="s">
        <v>2</v>
      </c>
      <c r="C13" s="38"/>
      <c r="D13" s="39">
        <f>SUM(F12:H12)+((I12-F12-G12)/3)+(E12/3)+(AE12*25)+(AF12*25)+(AG12*10)+(AH12*25)+(AI12*20)+(AJ12*15)</f>
        <v>4.333333333333333</v>
      </c>
      <c r="E13" s="1"/>
      <c r="F13" s="1"/>
      <c r="G13" s="1"/>
      <c r="H13" s="1"/>
      <c r="I13" s="1"/>
      <c r="J13" s="1"/>
      <c r="K13" s="1"/>
      <c r="L13" s="1"/>
      <c r="M13" s="1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4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0"/>
      <c r="O14" s="42"/>
      <c r="P14" s="42"/>
      <c r="Q14" s="42"/>
      <c r="R14" s="42"/>
      <c r="S14" s="42"/>
      <c r="T14" s="42"/>
      <c r="U14" s="1"/>
      <c r="V14" s="4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44"/>
      <c r="D15" s="4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6" t="s">
        <v>35</v>
      </c>
      <c r="O15" s="24"/>
      <c r="P15" s="45" t="s">
        <v>32</v>
      </c>
      <c r="Q15" s="12"/>
      <c r="R15" s="12"/>
      <c r="S15" s="12"/>
      <c r="T15" s="46"/>
      <c r="U15" s="46"/>
      <c r="V15" s="46"/>
      <c r="W15" s="46"/>
      <c r="X15" s="46"/>
      <c r="Y15" s="12"/>
      <c r="Z15" s="12"/>
      <c r="AA15" s="12"/>
      <c r="AB15" s="11"/>
      <c r="AC15" s="11"/>
      <c r="AD15" s="11"/>
      <c r="AE15" s="11"/>
      <c r="AF15" s="12"/>
      <c r="AG15" s="12"/>
      <c r="AH15" s="12"/>
      <c r="AI15" s="12"/>
      <c r="AJ15" s="47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17</v>
      </c>
      <c r="C16" s="12"/>
      <c r="D16" s="47"/>
      <c r="E16" s="26">
        <f>PRODUCT(E12)</f>
        <v>1</v>
      </c>
      <c r="F16" s="26">
        <f>PRODUCT(F12)</f>
        <v>0</v>
      </c>
      <c r="G16" s="26">
        <f>PRODUCT(G12)</f>
        <v>2</v>
      </c>
      <c r="H16" s="26">
        <f>PRODUCT(H12)</f>
        <v>1</v>
      </c>
      <c r="I16" s="26">
        <f>PRODUCT(I12)</f>
        <v>5</v>
      </c>
      <c r="J16" s="1"/>
      <c r="K16" s="48">
        <f>PRODUCT((F16+G16)/E16)</f>
        <v>2</v>
      </c>
      <c r="L16" s="48">
        <f>PRODUCT(H16/E16)</f>
        <v>1</v>
      </c>
      <c r="M16" s="48">
        <f>PRODUCT(I16/E16)</f>
        <v>5</v>
      </c>
      <c r="N16" s="35">
        <f>PRODUCT(N12)</f>
        <v>0.625</v>
      </c>
      <c r="O16" s="24">
        <f>PRODUCT(O12)</f>
        <v>8</v>
      </c>
      <c r="P16" s="74" t="s">
        <v>33</v>
      </c>
      <c r="Q16" s="75"/>
      <c r="R16" s="76" t="s">
        <v>54</v>
      </c>
      <c r="S16" s="76"/>
      <c r="T16" s="76"/>
      <c r="U16" s="76"/>
      <c r="V16" s="76"/>
      <c r="W16" s="76"/>
      <c r="X16" s="76"/>
      <c r="Y16" s="76"/>
      <c r="Z16" s="76"/>
      <c r="AA16" s="76"/>
      <c r="AB16" s="77" t="s">
        <v>40</v>
      </c>
      <c r="AC16" s="77"/>
      <c r="AD16" s="78" t="s">
        <v>55</v>
      </c>
      <c r="AE16" s="77"/>
      <c r="AF16" s="77"/>
      <c r="AG16" s="79"/>
      <c r="AH16" s="79"/>
      <c r="AI16" s="80"/>
      <c r="AJ16" s="8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9" t="s">
        <v>18</v>
      </c>
      <c r="C17" s="50"/>
      <c r="D17" s="51"/>
      <c r="E17" s="26"/>
      <c r="F17" s="26"/>
      <c r="G17" s="26"/>
      <c r="H17" s="26"/>
      <c r="I17" s="26"/>
      <c r="J17" s="1"/>
      <c r="K17" s="48"/>
      <c r="L17" s="48"/>
      <c r="M17" s="48"/>
      <c r="N17" s="35"/>
      <c r="O17" s="52"/>
      <c r="P17" s="82" t="s">
        <v>41</v>
      </c>
      <c r="Q17" s="83"/>
      <c r="R17" s="76" t="s">
        <v>54</v>
      </c>
      <c r="S17" s="76"/>
      <c r="T17" s="76"/>
      <c r="U17" s="76"/>
      <c r="V17" s="76"/>
      <c r="W17" s="76"/>
      <c r="X17" s="76"/>
      <c r="Y17" s="76"/>
      <c r="Z17" s="76"/>
      <c r="AA17" s="76"/>
      <c r="AB17" s="77" t="s">
        <v>40</v>
      </c>
      <c r="AC17" s="77"/>
      <c r="AD17" s="78" t="s">
        <v>55</v>
      </c>
      <c r="AE17" s="77"/>
      <c r="AF17" s="77"/>
      <c r="AG17" s="78"/>
      <c r="AH17" s="78"/>
      <c r="AI17" s="84"/>
      <c r="AJ17" s="8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3" t="s">
        <v>19</v>
      </c>
      <c r="C18" s="54"/>
      <c r="D18" s="55"/>
      <c r="E18" s="27"/>
      <c r="F18" s="27"/>
      <c r="G18" s="27"/>
      <c r="H18" s="27"/>
      <c r="I18" s="27"/>
      <c r="J18" s="1"/>
      <c r="K18" s="56"/>
      <c r="L18" s="56"/>
      <c r="M18" s="56"/>
      <c r="N18" s="57"/>
      <c r="O18" s="24">
        <v>0</v>
      </c>
      <c r="P18" s="82" t="s">
        <v>42</v>
      </c>
      <c r="Q18" s="83"/>
      <c r="R18" s="76" t="s">
        <v>54</v>
      </c>
      <c r="S18" s="76"/>
      <c r="T18" s="76"/>
      <c r="U18" s="76"/>
      <c r="V18" s="76"/>
      <c r="W18" s="76"/>
      <c r="X18" s="76"/>
      <c r="Y18" s="76"/>
      <c r="Z18" s="76"/>
      <c r="AA18" s="76"/>
      <c r="AB18" s="77" t="s">
        <v>40</v>
      </c>
      <c r="AC18" s="77"/>
      <c r="AD18" s="78" t="s">
        <v>55</v>
      </c>
      <c r="AE18" s="77"/>
      <c r="AF18" s="77"/>
      <c r="AG18" s="78"/>
      <c r="AH18" s="78"/>
      <c r="AI18" s="84"/>
      <c r="AJ18" s="85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8" t="s">
        <v>20</v>
      </c>
      <c r="C19" s="59"/>
      <c r="D19" s="60"/>
      <c r="E19" s="18">
        <f>SUM(E16:E18)</f>
        <v>1</v>
      </c>
      <c r="F19" s="18">
        <f>SUM(F16:F18)</f>
        <v>0</v>
      </c>
      <c r="G19" s="18">
        <f>SUM(G16:G18)</f>
        <v>2</v>
      </c>
      <c r="H19" s="18">
        <f>SUM(H16:H18)</f>
        <v>1</v>
      </c>
      <c r="I19" s="18">
        <f>SUM(I16:I18)</f>
        <v>5</v>
      </c>
      <c r="J19" s="1"/>
      <c r="K19" s="61">
        <f>PRODUCT((F19+G19)/E19)</f>
        <v>2</v>
      </c>
      <c r="L19" s="61">
        <f>PRODUCT(H19/E19)</f>
        <v>1</v>
      </c>
      <c r="M19" s="61">
        <f>PRODUCT(I19/E19)</f>
        <v>5</v>
      </c>
      <c r="N19" s="36">
        <f>PRODUCT(I19/O19)</f>
        <v>0.625</v>
      </c>
      <c r="O19" s="24">
        <f>SUM(O16:O18)</f>
        <v>8</v>
      </c>
      <c r="P19" s="86" t="s">
        <v>34</v>
      </c>
      <c r="Q19" s="87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9"/>
      <c r="AC19" s="88"/>
      <c r="AD19" s="88"/>
      <c r="AE19" s="88"/>
      <c r="AF19" s="88"/>
      <c r="AG19" s="88"/>
      <c r="AH19" s="88"/>
      <c r="AI19" s="90"/>
      <c r="AJ19" s="9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41"/>
      <c r="C20" s="41"/>
      <c r="D20" s="41"/>
      <c r="E20" s="41"/>
      <c r="F20" s="41"/>
      <c r="G20" s="41"/>
      <c r="H20" s="41"/>
      <c r="I20" s="41"/>
      <c r="J20" s="1"/>
      <c r="K20" s="41"/>
      <c r="L20" s="41"/>
      <c r="M20" s="41"/>
      <c r="N20" s="40"/>
      <c r="O20" s="24"/>
      <c r="P20" s="24"/>
      <c r="Q20" s="24"/>
      <c r="R20" s="24"/>
      <c r="S20" s="24"/>
      <c r="T20" s="24"/>
      <c r="U20" s="1"/>
      <c r="V20" s="43"/>
      <c r="W20" s="1"/>
      <c r="X20" s="1"/>
      <c r="Y20" s="24"/>
      <c r="Z20" s="24"/>
      <c r="AA20" s="62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 t="s">
        <v>36</v>
      </c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43"/>
      <c r="O21" s="24"/>
      <c r="P21" s="24"/>
      <c r="Q21" s="24"/>
      <c r="R21" s="24"/>
      <c r="S21" s="24"/>
      <c r="T21" s="24"/>
      <c r="U21" s="1"/>
      <c r="V21" s="43"/>
      <c r="W21" s="1"/>
      <c r="X21" s="1"/>
      <c r="Y21" s="24"/>
      <c r="Z21" s="24"/>
      <c r="AA21" s="62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51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62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62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63" customFormat="1" ht="15" customHeight="1" x14ac:dyDescent="0.2">
      <c r="A24" s="1"/>
      <c r="B24" s="1"/>
      <c r="C24" s="8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63" customFormat="1" ht="15" customHeight="1" x14ac:dyDescent="0.25">
      <c r="A25" s="1"/>
      <c r="B25" s="1"/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62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62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43"/>
      <c r="W27" s="1"/>
      <c r="X27" s="1"/>
      <c r="Y27" s="24"/>
      <c r="Z27" s="24"/>
      <c r="AA27" s="62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43"/>
      <c r="W28" s="1"/>
      <c r="X28" s="1"/>
      <c r="Y28" s="24"/>
      <c r="Z28" s="24"/>
      <c r="AA28" s="62"/>
      <c r="AB28" s="1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0"/>
      <c r="O29" s="24"/>
      <c r="P29" s="24"/>
      <c r="Q29" s="24"/>
      <c r="R29" s="24"/>
      <c r="S29" s="24"/>
      <c r="T29" s="24"/>
      <c r="U29" s="1"/>
      <c r="V29" s="43"/>
      <c r="W29" s="1"/>
      <c r="X29" s="1"/>
      <c r="Y29" s="24"/>
      <c r="Z29" s="24"/>
      <c r="AA29" s="6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2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2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2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2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2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2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2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2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2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2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2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2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2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2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2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2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2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2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2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2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2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2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2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2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2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2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2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2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2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2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2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2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2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2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2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2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2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2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2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2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2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2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2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2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2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2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2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2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2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2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2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2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2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2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2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2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2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2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2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2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2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2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2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2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2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2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2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2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2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2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2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2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2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2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2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2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2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2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2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2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2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2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2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2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2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2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2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2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2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2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2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2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2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2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2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2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2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2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2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2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2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2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2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2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2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2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2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2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2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2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2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2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2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2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2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2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2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2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2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2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2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3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2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3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2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3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2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3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2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3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2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3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2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3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2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3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2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3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2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3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2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3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2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3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2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3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2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3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62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63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62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63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62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</sheetData>
  <sortState ref="D20:D23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2020-09-09T18:57:40Z</dcterms:modified>
</cp:coreProperties>
</file>