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5" i="1" s="1"/>
  <c r="O18" i="1" s="1"/>
  <c r="N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/>
  <c r="M16" i="1" s="1"/>
  <c r="S11" i="1"/>
  <c r="H16" i="1"/>
  <c r="R11" i="1"/>
  <c r="G16" i="1"/>
  <c r="Q11" i="1"/>
  <c r="F16" i="1"/>
  <c r="K16" i="1" s="1"/>
  <c r="P11" i="1"/>
  <c r="E16" i="1"/>
  <c r="M11" i="1"/>
  <c r="L11" i="1"/>
  <c r="K11" i="1"/>
  <c r="J11" i="1"/>
  <c r="I11" i="1"/>
  <c r="I15" i="1"/>
  <c r="M15" i="1" s="1"/>
  <c r="H11" i="1"/>
  <c r="H15" i="1"/>
  <c r="H18" i="1" s="1"/>
  <c r="L18" i="1" s="1"/>
  <c r="G11" i="1"/>
  <c r="G15" i="1"/>
  <c r="G18" i="1" s="1"/>
  <c r="F11" i="1"/>
  <c r="F15" i="1"/>
  <c r="F18" i="1" s="1"/>
  <c r="E11" i="1"/>
  <c r="E15" i="1"/>
  <c r="E18" i="1" s="1"/>
  <c r="D12" i="1"/>
  <c r="I18" i="1"/>
  <c r="K15" i="1"/>
  <c r="L15" i="1"/>
  <c r="N16" i="1"/>
  <c r="L16" i="1"/>
  <c r="N11" i="1" l="1"/>
  <c r="N15" i="1" s="1"/>
  <c r="K18" i="1"/>
  <c r="M18" i="1"/>
</calcChain>
</file>

<file path=xl/sharedStrings.xml><?xml version="1.0" encoding="utf-8"?>
<sst xmlns="http://schemas.openxmlformats.org/spreadsheetml/2006/main" count="86" uniqueCount="60">
  <si>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</si>
  <si>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</si>
  <si>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</si>
  <si>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</si>
  <si>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</si>
  <si>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</si>
  <si>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</si>
  <si>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</si>
  <si>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</si>
  <si>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</si>
  <si>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</si>
  <si>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</si>
  <si>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</si>
  <si>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</si>
  <si>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</si>
  <si>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</si>
  <si>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</si>
  <si>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</si>
  <si>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</si>
  <si>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</si>
  <si>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</si>
  <si>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</si>
  <si>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</si>
  <si>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</si>
  <si>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</si>
  <si>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</si>
  <si>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</si>
  <si>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</si>
  <si>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</si>
  <si>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</si>
  <si>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</si>
  <si>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</si>
  <si>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</si>
  <si>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</si>
  <si>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</si>
  <si>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</si>
  <si>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</si>
  <si>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</si>
  <si>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Jaana Heikkinen</t>
  </si>
  <si>
    <t>SiiPe</t>
  </si>
  <si>
    <t>7.</t>
  </si>
  <si>
    <t>ykköspesis</t>
  </si>
  <si>
    <t>SiiPe  2</t>
  </si>
  <si>
    <t>suomensarja</t>
  </si>
  <si>
    <t>NeNu</t>
  </si>
  <si>
    <t>SiiPe = Siilinjärven Pesis  (1987)</t>
  </si>
  <si>
    <t>NeNu = Nerkoon Nuorisoseuran Pesis  (1992)</t>
  </si>
  <si>
    <t>20.11.1975</t>
  </si>
  <si>
    <t>24.08. 2000  PattU - SiiPe  2-0  (4-3, 4-2)</t>
  </si>
  <si>
    <t>27.08. 2000  PattU - SiiPe  1-2  (7-8, 4-0, 0-1)</t>
  </si>
  <si>
    <t>2.  ottelu</t>
  </si>
  <si>
    <t>23.  ottelu</t>
  </si>
  <si>
    <t>31.07. 2001  SiiPe TyTe  2-1  (2-5, 17-3, 0-0, 2-1)</t>
  </si>
  <si>
    <t>PattU</t>
  </si>
  <si>
    <t>PattU = Pattijoen Urheilijat  (1928)</t>
  </si>
  <si>
    <t xml:space="preserve">Lyöty </t>
  </si>
  <si>
    <t xml:space="preserve">Tuotu </t>
  </si>
  <si>
    <t>24 v   9 kk   4 pv</t>
  </si>
  <si>
    <t>24 v   9 kk   7 pv</t>
  </si>
  <si>
    <t>25 v   8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</si>
</sst>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2" customWidth="1"/>
    <col min="4" max="4" width="8.4257812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23" width="5.7109375" style="73" customWidth="1"/>
    <col min="24" max="27" width="5.7109375" style="25" customWidth="1"/>
    <col min="28" max="28" width="5.7109375" style="74" customWidth="1"/>
    <col min="29" max="31" width="5.7109375" style="25" customWidth="1"/>
    <col min="32" max="32" width="39.140625" style="25" customWidth="1"/>
    <col min="33" max="33" width="16.425781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47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5">
        <v>1997</v>
      </c>
      <c r="C4" s="75"/>
      <c r="D4" s="76" t="s">
        <v>53</v>
      </c>
      <c r="E4" s="75"/>
      <c r="F4" s="78" t="s">
        <v>41</v>
      </c>
      <c r="G4" s="80"/>
      <c r="H4" s="79"/>
      <c r="I4" s="75"/>
      <c r="J4" s="75"/>
      <c r="K4" s="75"/>
      <c r="L4" s="75"/>
      <c r="M4" s="75"/>
      <c r="N4" s="77"/>
      <c r="O4" s="24">
        <v>0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1998</v>
      </c>
      <c r="C5" s="26"/>
      <c r="D5" s="27"/>
      <c r="E5" s="26"/>
      <c r="F5" s="85"/>
      <c r="G5" s="32"/>
      <c r="H5" s="41"/>
      <c r="I5" s="26"/>
      <c r="J5" s="26"/>
      <c r="K5" s="26"/>
      <c r="L5" s="26"/>
      <c r="M5" s="26"/>
      <c r="N5" s="28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5">
        <v>1999</v>
      </c>
      <c r="C6" s="75"/>
      <c r="D6" s="76" t="s">
        <v>42</v>
      </c>
      <c r="E6" s="75"/>
      <c r="F6" s="78" t="s">
        <v>41</v>
      </c>
      <c r="G6" s="80"/>
      <c r="H6" s="79"/>
      <c r="I6" s="75"/>
      <c r="J6" s="75"/>
      <c r="K6" s="75"/>
      <c r="L6" s="75"/>
      <c r="M6" s="75"/>
      <c r="N6" s="77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5">
        <v>2000</v>
      </c>
      <c r="C7" s="75"/>
      <c r="D7" s="76" t="s">
        <v>42</v>
      </c>
      <c r="E7" s="75"/>
      <c r="F7" s="78" t="s">
        <v>41</v>
      </c>
      <c r="G7" s="80"/>
      <c r="H7" s="79"/>
      <c r="I7" s="75"/>
      <c r="J7" s="75"/>
      <c r="K7" s="75"/>
      <c r="L7" s="75"/>
      <c r="M7" s="75"/>
      <c r="N7" s="77"/>
      <c r="O7" s="24"/>
      <c r="P7" s="26">
        <v>3</v>
      </c>
      <c r="Q7" s="26">
        <v>0</v>
      </c>
      <c r="R7" s="26">
        <v>1</v>
      </c>
      <c r="S7" s="26">
        <v>1</v>
      </c>
      <c r="T7" s="26">
        <v>4</v>
      </c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2001</v>
      </c>
      <c r="C8" s="26" t="s">
        <v>40</v>
      </c>
      <c r="D8" s="27" t="s">
        <v>39</v>
      </c>
      <c r="E8" s="26">
        <v>22</v>
      </c>
      <c r="F8" s="26">
        <v>2</v>
      </c>
      <c r="G8" s="26">
        <v>5</v>
      </c>
      <c r="H8" s="26">
        <v>10</v>
      </c>
      <c r="I8" s="26">
        <v>38</v>
      </c>
      <c r="J8" s="26">
        <v>17</v>
      </c>
      <c r="K8" s="26">
        <v>9</v>
      </c>
      <c r="L8" s="26">
        <v>5</v>
      </c>
      <c r="M8" s="26">
        <v>7</v>
      </c>
      <c r="N8" s="28">
        <v>0.38</v>
      </c>
      <c r="O8" s="24">
        <v>100</v>
      </c>
      <c r="P8" s="26">
        <v>6</v>
      </c>
      <c r="Q8" s="26">
        <v>0</v>
      </c>
      <c r="R8" s="26">
        <v>1</v>
      </c>
      <c r="S8" s="26">
        <v>2</v>
      </c>
      <c r="T8" s="26">
        <v>10</v>
      </c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5">
        <v>2002</v>
      </c>
      <c r="C9" s="75"/>
      <c r="D9" s="76" t="s">
        <v>42</v>
      </c>
      <c r="E9" s="75"/>
      <c r="F9" s="78" t="s">
        <v>41</v>
      </c>
      <c r="G9" s="80"/>
      <c r="H9" s="79"/>
      <c r="I9" s="75"/>
      <c r="J9" s="75"/>
      <c r="K9" s="75"/>
      <c r="L9" s="75"/>
      <c r="M9" s="75"/>
      <c r="N9" s="77"/>
      <c r="O9" s="24">
        <v>0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81">
        <v>2003</v>
      </c>
      <c r="C10" s="81"/>
      <c r="D10" s="82" t="s">
        <v>44</v>
      </c>
      <c r="E10" s="81"/>
      <c r="F10" s="84" t="s">
        <v>43</v>
      </c>
      <c r="G10" s="81"/>
      <c r="H10" s="81"/>
      <c r="I10" s="81"/>
      <c r="J10" s="81"/>
      <c r="K10" s="81"/>
      <c r="L10" s="81"/>
      <c r="M10" s="81"/>
      <c r="N10" s="83"/>
      <c r="O10" s="24">
        <v>0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22</v>
      </c>
      <c r="F11" s="18">
        <f t="shared" si="0"/>
        <v>2</v>
      </c>
      <c r="G11" s="18">
        <f t="shared" si="0"/>
        <v>5</v>
      </c>
      <c r="H11" s="18">
        <f t="shared" si="0"/>
        <v>10</v>
      </c>
      <c r="I11" s="18">
        <f t="shared" si="0"/>
        <v>38</v>
      </c>
      <c r="J11" s="18">
        <f t="shared" si="0"/>
        <v>17</v>
      </c>
      <c r="K11" s="18">
        <f t="shared" si="0"/>
        <v>9</v>
      </c>
      <c r="L11" s="18">
        <f t="shared" si="0"/>
        <v>5</v>
      </c>
      <c r="M11" s="18">
        <f t="shared" si="0"/>
        <v>7</v>
      </c>
      <c r="N11" s="30">
        <f>PRODUCT(I11/O11)</f>
        <v>0.38</v>
      </c>
      <c r="O11" s="31">
        <f>SUM(O8:O10)</f>
        <v>100</v>
      </c>
      <c r="P11" s="18">
        <f t="shared" ref="P11:AE11" si="1">SUM(P4:P10)</f>
        <v>9</v>
      </c>
      <c r="Q11" s="18">
        <f t="shared" si="1"/>
        <v>0</v>
      </c>
      <c r="R11" s="18">
        <f t="shared" si="1"/>
        <v>2</v>
      </c>
      <c r="S11" s="18">
        <f t="shared" si="1"/>
        <v>3</v>
      </c>
      <c r="T11" s="18">
        <f t="shared" si="1"/>
        <v>14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7" t="s">
        <v>2</v>
      </c>
      <c r="C12" s="32"/>
      <c r="D12" s="33">
        <f>SUM(F11:H11)+((I11-F11-G11)/3)+(E11/3)+(Z11*25)+(AA11*25)+(AB11*10)+(AC11*25)+(AD11*20)+(AE11*15)</f>
        <v>34.666666666666671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35</v>
      </c>
      <c r="O14" s="24"/>
      <c r="P14" s="39" t="s">
        <v>32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1"/>
      <c r="AC14" s="12"/>
      <c r="AD14" s="12"/>
      <c r="AE14" s="42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2"/>
      <c r="E15" s="26">
        <f>PRODUCT(E11)</f>
        <v>22</v>
      </c>
      <c r="F15" s="26">
        <f>PRODUCT(F11)</f>
        <v>2</v>
      </c>
      <c r="G15" s="26">
        <f>PRODUCT(G11)</f>
        <v>5</v>
      </c>
      <c r="H15" s="26">
        <f>PRODUCT(H11)</f>
        <v>10</v>
      </c>
      <c r="I15" s="26">
        <f>PRODUCT(I11)</f>
        <v>38</v>
      </c>
      <c r="J15" s="1"/>
      <c r="K15" s="43">
        <f>PRODUCT((F15+G15)/E15)</f>
        <v>0.31818181818181818</v>
      </c>
      <c r="L15" s="43">
        <f>PRODUCT(H15/E15)</f>
        <v>0.45454545454545453</v>
      </c>
      <c r="M15" s="43">
        <f>PRODUCT(I15/E15)</f>
        <v>1.7272727272727273</v>
      </c>
      <c r="N15" s="28">
        <f>PRODUCT(N11)</f>
        <v>0.38</v>
      </c>
      <c r="O15" s="24">
        <f>PRODUCT(O11)</f>
        <v>100</v>
      </c>
      <c r="P15" s="44" t="s">
        <v>33</v>
      </c>
      <c r="Q15" s="45"/>
      <c r="R15" s="46" t="s">
        <v>48</v>
      </c>
      <c r="S15" s="46"/>
      <c r="T15" s="46"/>
      <c r="U15" s="46"/>
      <c r="V15" s="46"/>
      <c r="W15" s="46"/>
      <c r="X15" s="46"/>
      <c r="Y15" s="46"/>
      <c r="Z15" s="46"/>
      <c r="AA15" s="47" t="s">
        <v>36</v>
      </c>
      <c r="AB15" s="47"/>
      <c r="AC15" s="86" t="s">
        <v>57</v>
      </c>
      <c r="AD15" s="47"/>
      <c r="AE15" s="89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8" t="s">
        <v>18</v>
      </c>
      <c r="C16" s="49"/>
      <c r="D16" s="50"/>
      <c r="E16" s="26">
        <f>PRODUCT(P11)</f>
        <v>9</v>
      </c>
      <c r="F16" s="26">
        <f>PRODUCT(Q11)</f>
        <v>0</v>
      </c>
      <c r="G16" s="26">
        <f>PRODUCT(R11)</f>
        <v>2</v>
      </c>
      <c r="H16" s="26">
        <f>PRODUCT(S11)</f>
        <v>3</v>
      </c>
      <c r="I16" s="26">
        <f>PRODUCT(T11)</f>
        <v>14</v>
      </c>
      <c r="J16" s="1"/>
      <c r="K16" s="43">
        <f>PRODUCT((F16+G16)/E16)</f>
        <v>0.22222222222222221</v>
      </c>
      <c r="L16" s="43">
        <f>PRODUCT(H16/E16)</f>
        <v>0.33333333333333331</v>
      </c>
      <c r="M16" s="43">
        <f>PRODUCT(I16/E16)</f>
        <v>1.5555555555555556</v>
      </c>
      <c r="N16" s="28">
        <f>PRODUCT(I16/O16)</f>
        <v>0.30434782608695654</v>
      </c>
      <c r="O16" s="51">
        <v>46</v>
      </c>
      <c r="P16" s="52" t="s">
        <v>55</v>
      </c>
      <c r="Q16" s="53"/>
      <c r="R16" s="54" t="s">
        <v>48</v>
      </c>
      <c r="S16" s="54"/>
      <c r="T16" s="54"/>
      <c r="U16" s="54"/>
      <c r="V16" s="54"/>
      <c r="W16" s="54"/>
      <c r="X16" s="54"/>
      <c r="Y16" s="54"/>
      <c r="Z16" s="54"/>
      <c r="AA16" s="55" t="s">
        <v>36</v>
      </c>
      <c r="AB16" s="55"/>
      <c r="AC16" s="87" t="s">
        <v>57</v>
      </c>
      <c r="AD16" s="55"/>
      <c r="AE16" s="90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6" t="s">
        <v>19</v>
      </c>
      <c r="C17" s="57"/>
      <c r="D17" s="58"/>
      <c r="E17" s="29"/>
      <c r="F17" s="29"/>
      <c r="G17" s="29"/>
      <c r="H17" s="29"/>
      <c r="I17" s="29"/>
      <c r="J17" s="1"/>
      <c r="K17" s="59"/>
      <c r="L17" s="59"/>
      <c r="M17" s="59"/>
      <c r="N17" s="60"/>
      <c r="O17" s="24">
        <v>0</v>
      </c>
      <c r="P17" s="52" t="s">
        <v>56</v>
      </c>
      <c r="Q17" s="53"/>
      <c r="R17" s="54" t="s">
        <v>49</v>
      </c>
      <c r="S17" s="54"/>
      <c r="T17" s="54"/>
      <c r="U17" s="54"/>
      <c r="V17" s="54"/>
      <c r="W17" s="54"/>
      <c r="X17" s="54"/>
      <c r="Y17" s="54"/>
      <c r="Z17" s="54"/>
      <c r="AA17" s="55" t="s">
        <v>50</v>
      </c>
      <c r="AB17" s="55"/>
      <c r="AC17" s="87" t="s">
        <v>58</v>
      </c>
      <c r="AD17" s="55"/>
      <c r="AE17" s="9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61" t="s">
        <v>20</v>
      </c>
      <c r="C18" s="62"/>
      <c r="D18" s="63"/>
      <c r="E18" s="18">
        <f>SUM(E15:E17)</f>
        <v>31</v>
      </c>
      <c r="F18" s="18">
        <f>SUM(F15:F17)</f>
        <v>2</v>
      </c>
      <c r="G18" s="18">
        <f>SUM(G15:G17)</f>
        <v>7</v>
      </c>
      <c r="H18" s="18">
        <f>SUM(H15:H17)</f>
        <v>13</v>
      </c>
      <c r="I18" s="18">
        <f>SUM(I15:I17)</f>
        <v>52</v>
      </c>
      <c r="J18" s="1"/>
      <c r="K18" s="64">
        <f>PRODUCT((F18+G18)/E18)</f>
        <v>0.29032258064516131</v>
      </c>
      <c r="L18" s="64">
        <f>PRODUCT(H18/E18)</f>
        <v>0.41935483870967744</v>
      </c>
      <c r="M18" s="64">
        <f>PRODUCT(I18/E18)</f>
        <v>1.6774193548387097</v>
      </c>
      <c r="N18" s="30">
        <f>PRODUCT(I18/O18)</f>
        <v>0.35616438356164382</v>
      </c>
      <c r="O18" s="24">
        <f>SUM(O15:O17)</f>
        <v>146</v>
      </c>
      <c r="P18" s="65" t="s">
        <v>34</v>
      </c>
      <c r="Q18" s="66"/>
      <c r="R18" s="67" t="s">
        <v>52</v>
      </c>
      <c r="S18" s="67"/>
      <c r="T18" s="67"/>
      <c r="U18" s="67"/>
      <c r="V18" s="67"/>
      <c r="W18" s="67"/>
      <c r="X18" s="67"/>
      <c r="Y18" s="67"/>
      <c r="Z18" s="67"/>
      <c r="AA18" s="68" t="s">
        <v>51</v>
      </c>
      <c r="AB18" s="68"/>
      <c r="AC18" s="88" t="s">
        <v>59</v>
      </c>
      <c r="AD18" s="68"/>
      <c r="AE18" s="9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69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54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69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45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69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46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69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8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69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9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1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70"/>
      <c r="N25" s="70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69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69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69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9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9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9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69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69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69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69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69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69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69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69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69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69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69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69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69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69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69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69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69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7"/>
      <c r="R49" s="1"/>
      <c r="S49" s="1"/>
      <c r="T49" s="24"/>
      <c r="U49" s="24"/>
      <c r="V49" s="69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7"/>
      <c r="R50" s="1"/>
      <c r="S50" s="1"/>
      <c r="T50" s="24"/>
      <c r="U50" s="24"/>
      <c r="V50" s="69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7"/>
      <c r="R51" s="1"/>
      <c r="S51" s="1"/>
      <c r="T51" s="24"/>
      <c r="U51" s="24"/>
      <c r="V51" s="69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7"/>
      <c r="R52" s="1"/>
      <c r="S52" s="1"/>
      <c r="T52" s="24"/>
      <c r="U52" s="24"/>
      <c r="V52" s="69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7"/>
      <c r="R53" s="1"/>
      <c r="S53" s="1"/>
      <c r="T53" s="24"/>
      <c r="U53" s="24"/>
      <c r="V53" s="69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7"/>
      <c r="R54" s="1"/>
      <c r="S54" s="1"/>
      <c r="T54" s="24"/>
      <c r="U54" s="24"/>
      <c r="V54" s="69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7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7"/>
      <c r="R55" s="1"/>
      <c r="S55" s="1"/>
      <c r="T55" s="24"/>
      <c r="U55" s="24"/>
      <c r="V55" s="69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7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7"/>
      <c r="R56" s="1"/>
      <c r="S56" s="1"/>
      <c r="T56" s="24"/>
      <c r="U56" s="24"/>
      <c r="V56" s="69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7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7"/>
      <c r="R57" s="1"/>
      <c r="S57" s="1"/>
      <c r="T57" s="24"/>
      <c r="U57" s="24"/>
      <c r="V57" s="69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7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7"/>
      <c r="R58" s="1"/>
      <c r="S58" s="1"/>
      <c r="T58" s="24"/>
      <c r="U58" s="24"/>
      <c r="V58" s="69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7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7"/>
      <c r="R59" s="1"/>
      <c r="S59" s="1"/>
      <c r="T59" s="24"/>
      <c r="U59" s="24"/>
      <c r="V59" s="69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7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7"/>
      <c r="R60" s="1"/>
      <c r="S60" s="1"/>
      <c r="T60" s="24"/>
      <c r="U60" s="24"/>
      <c r="V60" s="69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7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7"/>
      <c r="R61" s="1"/>
      <c r="S61" s="1"/>
      <c r="T61" s="24"/>
      <c r="U61" s="24"/>
      <c r="V61" s="69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7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7"/>
      <c r="R62" s="1"/>
      <c r="S62" s="1"/>
      <c r="T62" s="24"/>
      <c r="U62" s="24"/>
      <c r="V62" s="69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7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7"/>
      <c r="R63" s="1"/>
      <c r="S63" s="1"/>
      <c r="T63" s="24"/>
      <c r="U63" s="24"/>
      <c r="V63" s="69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7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7"/>
      <c r="R64" s="1"/>
      <c r="S64" s="1"/>
      <c r="T64" s="24"/>
      <c r="U64" s="24"/>
      <c r="V64" s="69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7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7"/>
      <c r="R65" s="1"/>
      <c r="S65" s="1"/>
      <c r="T65" s="24"/>
      <c r="U65" s="24"/>
      <c r="V65" s="69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7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7"/>
      <c r="R66" s="1"/>
      <c r="S66" s="1"/>
      <c r="T66" s="24"/>
      <c r="U66" s="24"/>
      <c r="V66" s="69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7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7"/>
      <c r="R67" s="1"/>
      <c r="S67" s="1"/>
      <c r="T67" s="24"/>
      <c r="U67" s="24"/>
      <c r="V67" s="69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7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7"/>
      <c r="R68" s="1"/>
      <c r="S68" s="1"/>
      <c r="T68" s="24"/>
      <c r="U68" s="24"/>
      <c r="V68" s="69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7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7"/>
      <c r="R69" s="1"/>
      <c r="S69" s="1"/>
      <c r="T69" s="24"/>
      <c r="U69" s="24"/>
      <c r="V69" s="69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2019-09-17T12:28:05Z</dcterms:modified>
</cp:coreProperties>
</file>