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3" i="1" l="1"/>
  <c r="O12" i="1" l="1"/>
  <c r="AE16" i="1"/>
  <c r="AD16" i="1"/>
  <c r="AC16" i="1"/>
  <c r="AB16" i="1"/>
  <c r="AA16" i="1"/>
  <c r="Z16" i="1"/>
  <c r="Y16" i="1"/>
  <c r="X16" i="1"/>
  <c r="W16" i="1"/>
  <c r="V16" i="1"/>
  <c r="U16" i="1"/>
  <c r="T16" i="1"/>
  <c r="I21" i="1" s="1"/>
  <c r="S16" i="1"/>
  <c r="H21" i="1" s="1"/>
  <c r="R16" i="1"/>
  <c r="G21" i="1" s="1"/>
  <c r="Q16" i="1"/>
  <c r="F21" i="1"/>
  <c r="P16" i="1"/>
  <c r="M16" i="1"/>
  <c r="L16" i="1"/>
  <c r="K16" i="1"/>
  <c r="J16" i="1"/>
  <c r="I16" i="1"/>
  <c r="I20" i="1" s="1"/>
  <c r="H16" i="1"/>
  <c r="G16" i="1"/>
  <c r="G20" i="1" s="1"/>
  <c r="F16" i="1"/>
  <c r="F20" i="1" s="1"/>
  <c r="E16" i="1"/>
  <c r="E20" i="1" s="1"/>
  <c r="O10" i="1"/>
  <c r="O11" i="1"/>
  <c r="E21" i="1"/>
  <c r="H20" i="1"/>
  <c r="G23" i="1" l="1"/>
  <c r="I23" i="1"/>
  <c r="H23" i="1"/>
  <c r="L21" i="1"/>
  <c r="N21" i="1"/>
  <c r="M21" i="1"/>
  <c r="D17" i="1"/>
  <c r="K21" i="1"/>
  <c r="O16" i="1"/>
  <c r="O20" i="1" s="1"/>
  <c r="O23" i="1" s="1"/>
  <c r="L20" i="1"/>
  <c r="M20" i="1"/>
  <c r="E23" i="1"/>
  <c r="M23" i="1" s="1"/>
  <c r="K20" i="1"/>
  <c r="F23" i="1"/>
  <c r="K23" i="1" l="1"/>
  <c r="L23" i="1"/>
  <c r="N23" i="1"/>
  <c r="N16" i="1"/>
  <c r="N20" i="1" s="1"/>
</calcChain>
</file>

<file path=xl/sharedStrings.xml><?xml version="1.0" encoding="utf-8"?>
<sst xmlns="http://schemas.openxmlformats.org/spreadsheetml/2006/main" count="128" uniqueCount="78">
  <si>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</si>
  <si>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</si>
  <si>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</si>
  <si>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</si>
  <si>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</si>
  <si>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</si>
  <si>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</si>
  <si>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</si>
  <si>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</si>
  <si>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</si>
  <si>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</si>
  <si>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</si>
  <si>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</si>
  <si>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</si>
  <si>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</si>
  <si>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</si>
  <si>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</si>
  <si>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</si>
  <si>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</si>
  <si>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</si>
  <si>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</si>
  <si>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</si>
  <si>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</si>
  <si>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</si>
  <si>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</si>
  <si>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</si>
  <si>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</si>
  <si>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</si>
  <si>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</si>
  <si>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</si>
  <si>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</si>
  <si>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</si>
  <si>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Pesäkarhut</t>
  </si>
  <si>
    <t>ENSIMMÄISET</t>
  </si>
  <si>
    <t>Emilia Harjunen</t>
  </si>
  <si>
    <t>Ottelu</t>
  </si>
  <si>
    <t>1.  ottelu</t>
  </si>
  <si>
    <t>Kunnari</t>
  </si>
  <si>
    <t>27.08. 2011  Pesäkarhut - Virkiä  2-1  (2-0, 0-1, 1-0)</t>
  </si>
  <si>
    <t>ykköspesis</t>
  </si>
  <si>
    <t>Pesäkarhut  2</t>
  </si>
  <si>
    <t>3.</t>
  </si>
  <si>
    <t>30.6.1992   Pori</t>
  </si>
  <si>
    <t>Seurat</t>
  </si>
  <si>
    <t>Pesäkarhut = Pesäkarhut, Pori  (1985),  kasvattajaseura</t>
  </si>
  <si>
    <t>suomensarja</t>
  </si>
  <si>
    <t>Lukko</t>
  </si>
  <si>
    <t>7.</t>
  </si>
  <si>
    <t>Fera = Fera, Rauma  (1958)</t>
  </si>
  <si>
    <t>Lukko = Fera, Rauma  (1958)</t>
  </si>
  <si>
    <t>2.</t>
  </si>
  <si>
    <t>4.</t>
  </si>
  <si>
    <t xml:space="preserve"> ITÄ - LÄNSI - KORTTI</t>
  </si>
  <si>
    <t>B-TYTÖT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</si>
  <si>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</si>
  <si>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</si>
  <si>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</si>
  <si>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</si>
  <si>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</si>
  <si>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</si>
  <si>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</si>
  <si>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</si>
  <si>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</si>
  <si>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</si>
  <si>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</si>
  <si>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</si>
  <si>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</si>
  <si>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23.07. 2011  Kouvola</t>
  </si>
  <si>
    <t xml:space="preserve">  0-2  (0-5, 6-14)</t>
  </si>
  <si>
    <t>3k</t>
  </si>
  <si>
    <t>Mika Takalahti</t>
  </si>
  <si>
    <t>4/6</t>
  </si>
  <si>
    <t>2/3</t>
  </si>
  <si>
    <t>0/1</t>
  </si>
  <si>
    <t>2/2</t>
  </si>
  <si>
    <t xml:space="preserve">Lyöty </t>
  </si>
  <si>
    <t xml:space="preserve">Tuotu </t>
  </si>
  <si>
    <t xml:space="preserve">  19 v   1 kk 28 pv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</si>
</sst>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1" fillId="2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4" xfId="0" applyFont="1" applyFill="1" applyBorder="1" applyAlignment="1">
      <alignment horizontal="center"/>
    </xf>
    <xf numFmtId="0" fontId="7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3" borderId="14" xfId="0" applyFont="1" applyFill="1" applyBorder="1"/>
    <xf numFmtId="0" fontId="1" fillId="3" borderId="10" xfId="0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tabSelected="1" zoomScale="97" zoomScaleNormal="97" workbookViewId="0">
      <selection activeCell="K1" sqref="K1"/>
    </sheetView>
  </sheetViews>
  <sheetFormatPr defaultRowHeight="15" customHeight="1" x14ac:dyDescent="0.25"/>
  <cols>
    <col min="1" max="1" width="0.5703125" style="23" customWidth="1"/>
    <col min="2" max="3" width="6.7109375" style="69" customWidth="1"/>
    <col min="4" max="4" width="15.28515625" style="70" customWidth="1"/>
    <col min="5" max="12" width="5.7109375" style="70" customWidth="1"/>
    <col min="13" max="13" width="6.28515625" style="70" customWidth="1"/>
    <col min="14" max="14" width="8.28515625" style="70" customWidth="1"/>
    <col min="15" max="15" width="0.5703125" style="70" customWidth="1"/>
    <col min="16" max="23" width="5.7109375" style="70" customWidth="1"/>
    <col min="24" max="31" width="5.7109375" style="23" customWidth="1"/>
    <col min="32" max="32" width="6.7109375" style="23" customWidth="1"/>
    <col min="33" max="16384" width="9.140625" style="23"/>
  </cols>
  <sheetData>
    <row r="1" spans="1:37" s="9" customFormat="1" ht="15" customHeight="1" x14ac:dyDescent="0.25">
      <c r="A1" s="1"/>
      <c r="B1" s="2" t="s">
        <v>34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0" t="s">
        <v>11</v>
      </c>
      <c r="J2" s="17"/>
      <c r="K2" s="14"/>
      <c r="L2" s="14"/>
      <c r="M2" s="14"/>
      <c r="N2" s="15"/>
      <c r="O2" s="121"/>
      <c r="P2" s="19" t="s">
        <v>18</v>
      </c>
      <c r="Q2" s="14"/>
      <c r="R2" s="14"/>
      <c r="S2" s="14"/>
      <c r="T2" s="20"/>
      <c r="U2" s="21" t="s">
        <v>19</v>
      </c>
      <c r="V2" s="14"/>
      <c r="W2" s="14"/>
      <c r="X2" s="14"/>
      <c r="Y2" s="15"/>
      <c r="Z2" s="21"/>
      <c r="AA2" s="14"/>
      <c r="AB2" s="17" t="s">
        <v>28</v>
      </c>
      <c r="AC2" s="19"/>
      <c r="AD2" s="14"/>
      <c r="AE2" s="15"/>
      <c r="AF2" s="8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68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8"/>
      <c r="AG3" s="8"/>
      <c r="AH3" s="8"/>
      <c r="AI3" s="8"/>
      <c r="AJ3" s="8"/>
      <c r="AK3" s="8"/>
    </row>
    <row r="4" spans="1:37" ht="15" customHeight="1" x14ac:dyDescent="0.2">
      <c r="A4" s="1"/>
      <c r="B4" s="73">
        <v>2006</v>
      </c>
      <c r="C4" s="73"/>
      <c r="D4" s="74" t="s">
        <v>40</v>
      </c>
      <c r="E4" s="73"/>
      <c r="F4" s="75" t="s">
        <v>45</v>
      </c>
      <c r="G4" s="76"/>
      <c r="H4" s="77"/>
      <c r="I4" s="73"/>
      <c r="J4" s="73"/>
      <c r="K4" s="73"/>
      <c r="L4" s="73"/>
      <c r="M4" s="73"/>
      <c r="N4" s="73"/>
      <c r="O4" s="68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9"/>
      <c r="AE4" s="27"/>
      <c r="AF4" s="8"/>
      <c r="AG4" s="8"/>
      <c r="AH4" s="8"/>
      <c r="AI4" s="8"/>
      <c r="AJ4" s="8"/>
      <c r="AK4" s="8"/>
    </row>
    <row r="5" spans="1:37" ht="15" customHeight="1" x14ac:dyDescent="0.2">
      <c r="A5" s="1"/>
      <c r="B5" s="24">
        <v>2007</v>
      </c>
      <c r="C5" s="24"/>
      <c r="D5" s="25" t="s">
        <v>40</v>
      </c>
      <c r="E5" s="24"/>
      <c r="F5" s="26" t="s">
        <v>39</v>
      </c>
      <c r="G5" s="72"/>
      <c r="H5" s="71"/>
      <c r="I5" s="24"/>
      <c r="J5" s="24"/>
      <c r="K5" s="24"/>
      <c r="L5" s="24"/>
      <c r="M5" s="24"/>
      <c r="N5" s="24"/>
      <c r="O5" s="68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9"/>
      <c r="AE5" s="27"/>
      <c r="AF5" s="8"/>
      <c r="AG5" s="8"/>
      <c r="AH5" s="8"/>
      <c r="AI5" s="8"/>
      <c r="AJ5" s="8"/>
      <c r="AK5" s="8"/>
    </row>
    <row r="6" spans="1:37" ht="15" customHeight="1" x14ac:dyDescent="0.2">
      <c r="A6" s="1"/>
      <c r="B6" s="78">
        <v>2008</v>
      </c>
      <c r="C6" s="78"/>
      <c r="D6" s="79"/>
      <c r="E6" s="78"/>
      <c r="F6" s="80"/>
      <c r="G6" s="78"/>
      <c r="H6" s="81"/>
      <c r="I6" s="78"/>
      <c r="J6" s="78"/>
      <c r="K6" s="78"/>
      <c r="L6" s="78"/>
      <c r="M6" s="78"/>
      <c r="N6" s="78"/>
      <c r="O6" s="68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9"/>
      <c r="AE6" s="27"/>
      <c r="AF6" s="8"/>
      <c r="AG6" s="8"/>
      <c r="AH6" s="8"/>
      <c r="AI6" s="8"/>
      <c r="AJ6" s="8"/>
      <c r="AK6" s="8"/>
    </row>
    <row r="7" spans="1:37" ht="15" customHeight="1" x14ac:dyDescent="0.2">
      <c r="A7" s="1"/>
      <c r="B7" s="24">
        <v>2009</v>
      </c>
      <c r="C7" s="24"/>
      <c r="D7" s="25" t="s">
        <v>40</v>
      </c>
      <c r="E7" s="24"/>
      <c r="F7" s="26" t="s">
        <v>39</v>
      </c>
      <c r="G7" s="72"/>
      <c r="H7" s="71"/>
      <c r="I7" s="24"/>
      <c r="J7" s="24"/>
      <c r="K7" s="24"/>
      <c r="L7" s="24"/>
      <c r="M7" s="24"/>
      <c r="N7" s="24"/>
      <c r="O7" s="68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9"/>
      <c r="AE7" s="27"/>
      <c r="AF7" s="8"/>
      <c r="AG7" s="8"/>
      <c r="AH7" s="8"/>
      <c r="AI7" s="8"/>
      <c r="AJ7" s="8"/>
      <c r="AK7" s="8"/>
    </row>
    <row r="8" spans="1:37" ht="15" customHeight="1" x14ac:dyDescent="0.2">
      <c r="A8" s="1"/>
      <c r="B8" s="24">
        <v>2010</v>
      </c>
      <c r="C8" s="24"/>
      <c r="D8" s="25" t="s">
        <v>40</v>
      </c>
      <c r="E8" s="24"/>
      <c r="F8" s="26" t="s">
        <v>39</v>
      </c>
      <c r="G8" s="72"/>
      <c r="H8" s="71"/>
      <c r="I8" s="24"/>
      <c r="J8" s="24"/>
      <c r="K8" s="24"/>
      <c r="L8" s="24"/>
      <c r="M8" s="24"/>
      <c r="N8" s="24"/>
      <c r="O8" s="68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9"/>
      <c r="AE8" s="27"/>
      <c r="AF8" s="8"/>
      <c r="AG8" s="8"/>
      <c r="AH8" s="8"/>
      <c r="AI8" s="8"/>
      <c r="AJ8" s="8"/>
      <c r="AK8" s="8"/>
    </row>
    <row r="9" spans="1:37" ht="15" customHeight="1" x14ac:dyDescent="0.2">
      <c r="A9" s="1"/>
      <c r="B9" s="24">
        <v>2011</v>
      </c>
      <c r="C9" s="24"/>
      <c r="D9" s="25" t="s">
        <v>40</v>
      </c>
      <c r="E9" s="24"/>
      <c r="F9" s="26" t="s">
        <v>39</v>
      </c>
      <c r="G9" s="72"/>
      <c r="H9" s="71"/>
      <c r="I9" s="24"/>
      <c r="J9" s="24"/>
      <c r="K9" s="24"/>
      <c r="L9" s="24"/>
      <c r="M9" s="24"/>
      <c r="N9" s="24"/>
      <c r="O9" s="68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9"/>
      <c r="AE9" s="27"/>
      <c r="AF9" s="8"/>
      <c r="AG9" s="8"/>
      <c r="AH9" s="8"/>
      <c r="AI9" s="8"/>
      <c r="AJ9" s="8"/>
      <c r="AK9" s="8"/>
    </row>
    <row r="10" spans="1:37" ht="15" customHeight="1" x14ac:dyDescent="0.2">
      <c r="A10" s="1"/>
      <c r="B10" s="27">
        <v>2011</v>
      </c>
      <c r="C10" s="27" t="s">
        <v>41</v>
      </c>
      <c r="D10" s="30" t="s">
        <v>32</v>
      </c>
      <c r="E10" s="27">
        <v>4</v>
      </c>
      <c r="F10" s="27">
        <v>1</v>
      </c>
      <c r="G10" s="27">
        <v>0</v>
      </c>
      <c r="H10" s="27">
        <v>1</v>
      </c>
      <c r="I10" s="27">
        <v>10</v>
      </c>
      <c r="J10" s="27">
        <v>6</v>
      </c>
      <c r="K10" s="27">
        <v>2</v>
      </c>
      <c r="L10" s="27">
        <v>1</v>
      </c>
      <c r="M10" s="27">
        <v>1</v>
      </c>
      <c r="N10" s="31">
        <v>0.34499999999999997</v>
      </c>
      <c r="O10" s="32">
        <f>PRODUCT(I10/N10)</f>
        <v>28.985507246376812</v>
      </c>
      <c r="P10" s="27">
        <v>11</v>
      </c>
      <c r="Q10" s="27">
        <v>0</v>
      </c>
      <c r="R10" s="27">
        <v>1</v>
      </c>
      <c r="S10" s="27">
        <v>1</v>
      </c>
      <c r="T10" s="27">
        <v>4</v>
      </c>
      <c r="U10" s="28"/>
      <c r="V10" s="28"/>
      <c r="W10" s="28"/>
      <c r="X10" s="28"/>
      <c r="Y10" s="28"/>
      <c r="Z10" s="27"/>
      <c r="AA10" s="27"/>
      <c r="AB10" s="27">
        <v>1</v>
      </c>
      <c r="AC10" s="27"/>
      <c r="AD10" s="29"/>
      <c r="AE10" s="27">
        <v>1</v>
      </c>
      <c r="AF10" s="8"/>
      <c r="AG10" s="8"/>
      <c r="AH10" s="8"/>
      <c r="AI10" s="8"/>
      <c r="AJ10" s="8"/>
      <c r="AK10" s="8"/>
    </row>
    <row r="11" spans="1:37" ht="15" customHeight="1" x14ac:dyDescent="0.2">
      <c r="A11" s="1"/>
      <c r="B11" s="27">
        <v>2012</v>
      </c>
      <c r="C11" s="27" t="s">
        <v>47</v>
      </c>
      <c r="D11" s="30" t="s">
        <v>46</v>
      </c>
      <c r="E11" s="27">
        <v>22</v>
      </c>
      <c r="F11" s="27">
        <v>1</v>
      </c>
      <c r="G11" s="27">
        <v>6</v>
      </c>
      <c r="H11" s="27">
        <v>5</v>
      </c>
      <c r="I11" s="27">
        <v>35</v>
      </c>
      <c r="J11" s="27">
        <v>14</v>
      </c>
      <c r="K11" s="27">
        <v>6</v>
      </c>
      <c r="L11" s="27">
        <v>8</v>
      </c>
      <c r="M11" s="27">
        <v>7</v>
      </c>
      <c r="N11" s="31">
        <v>0.33</v>
      </c>
      <c r="O11" s="32">
        <f>PRODUCT(I11/N11)</f>
        <v>106.06060606060606</v>
      </c>
      <c r="P11" s="27">
        <v>5</v>
      </c>
      <c r="Q11" s="27">
        <v>0</v>
      </c>
      <c r="R11" s="27">
        <v>0</v>
      </c>
      <c r="S11" s="27">
        <v>1</v>
      </c>
      <c r="T11" s="27">
        <v>7</v>
      </c>
      <c r="U11" s="28"/>
      <c r="V11" s="28"/>
      <c r="W11" s="28"/>
      <c r="X11" s="28"/>
      <c r="Y11" s="28"/>
      <c r="Z11" s="27"/>
      <c r="AA11" s="27"/>
      <c r="AB11" s="27"/>
      <c r="AC11" s="27"/>
      <c r="AD11" s="29"/>
      <c r="AE11" s="27"/>
      <c r="AF11" s="8"/>
      <c r="AG11" s="8"/>
      <c r="AH11" s="8"/>
      <c r="AI11" s="8"/>
      <c r="AJ11" s="8"/>
      <c r="AK11" s="8"/>
    </row>
    <row r="12" spans="1:37" ht="15" customHeight="1" x14ac:dyDescent="0.2">
      <c r="A12" s="1"/>
      <c r="B12" s="27">
        <v>2013</v>
      </c>
      <c r="C12" s="27" t="s">
        <v>50</v>
      </c>
      <c r="D12" s="30" t="s">
        <v>32</v>
      </c>
      <c r="E12" s="27">
        <v>23</v>
      </c>
      <c r="F12" s="27">
        <v>1</v>
      </c>
      <c r="G12" s="27">
        <v>5</v>
      </c>
      <c r="H12" s="27">
        <v>7</v>
      </c>
      <c r="I12" s="27">
        <v>67</v>
      </c>
      <c r="J12" s="27">
        <v>48</v>
      </c>
      <c r="K12" s="27">
        <v>7</v>
      </c>
      <c r="L12" s="27">
        <v>6</v>
      </c>
      <c r="M12" s="27">
        <v>6</v>
      </c>
      <c r="N12" s="31">
        <v>0.57750000000000001</v>
      </c>
      <c r="O12" s="32">
        <f>PRODUCT(I12/N12)</f>
        <v>116.01731601731602</v>
      </c>
      <c r="P12" s="27">
        <v>10</v>
      </c>
      <c r="Q12" s="27">
        <v>0</v>
      </c>
      <c r="R12" s="27">
        <v>2</v>
      </c>
      <c r="S12" s="27">
        <v>2</v>
      </c>
      <c r="T12" s="27">
        <v>13</v>
      </c>
      <c r="U12" s="28"/>
      <c r="V12" s="28"/>
      <c r="W12" s="28"/>
      <c r="X12" s="28"/>
      <c r="Y12" s="28"/>
      <c r="Z12" s="27"/>
      <c r="AA12" s="27"/>
      <c r="AB12" s="27"/>
      <c r="AC12" s="27"/>
      <c r="AD12" s="29">
        <v>1</v>
      </c>
      <c r="AE12" s="27"/>
      <c r="AF12" s="8"/>
      <c r="AG12" s="8"/>
      <c r="AH12" s="8"/>
      <c r="AI12" s="8"/>
      <c r="AJ12" s="8"/>
      <c r="AK12" s="8"/>
    </row>
    <row r="13" spans="1:37" ht="15" customHeight="1" x14ac:dyDescent="0.2">
      <c r="A13" s="1"/>
      <c r="B13" s="27">
        <v>2014</v>
      </c>
      <c r="C13" s="27" t="s">
        <v>41</v>
      </c>
      <c r="D13" s="30" t="s">
        <v>32</v>
      </c>
      <c r="E13" s="27">
        <v>24</v>
      </c>
      <c r="F13" s="27">
        <v>1</v>
      </c>
      <c r="G13" s="27">
        <v>1</v>
      </c>
      <c r="H13" s="27">
        <v>13</v>
      </c>
      <c r="I13" s="27">
        <v>41</v>
      </c>
      <c r="J13" s="27">
        <v>27</v>
      </c>
      <c r="K13" s="27">
        <v>8</v>
      </c>
      <c r="L13" s="27">
        <v>4</v>
      </c>
      <c r="M13" s="27">
        <v>2</v>
      </c>
      <c r="N13" s="31">
        <v>0.26500000000000001</v>
      </c>
      <c r="O13" s="32">
        <f>PRODUCT(I13/N13)</f>
        <v>154.71698113207546</v>
      </c>
      <c r="P13" s="27">
        <v>9</v>
      </c>
      <c r="Q13" s="27">
        <v>0</v>
      </c>
      <c r="R13" s="27">
        <v>1</v>
      </c>
      <c r="S13" s="27">
        <v>3</v>
      </c>
      <c r="T13" s="27">
        <v>10</v>
      </c>
      <c r="U13" s="28"/>
      <c r="V13" s="28"/>
      <c r="W13" s="28"/>
      <c r="X13" s="28"/>
      <c r="Y13" s="28"/>
      <c r="Z13" s="27"/>
      <c r="AA13" s="27"/>
      <c r="AB13" s="27"/>
      <c r="AC13" s="27"/>
      <c r="AD13" s="29"/>
      <c r="AE13" s="27">
        <v>1</v>
      </c>
      <c r="AF13" s="8"/>
      <c r="AG13" s="8"/>
      <c r="AH13" s="8"/>
      <c r="AI13" s="8"/>
      <c r="AJ13" s="8"/>
      <c r="AK13" s="8"/>
    </row>
    <row r="14" spans="1:37" ht="15" customHeight="1" x14ac:dyDescent="0.2">
      <c r="A14" s="1"/>
      <c r="B14" s="27">
        <v>2015</v>
      </c>
      <c r="C14" s="27" t="s">
        <v>51</v>
      </c>
      <c r="D14" s="30" t="s">
        <v>32</v>
      </c>
      <c r="E14" s="27">
        <v>24</v>
      </c>
      <c r="F14" s="27">
        <v>0</v>
      </c>
      <c r="G14" s="27">
        <v>4</v>
      </c>
      <c r="H14" s="27">
        <v>6</v>
      </c>
      <c r="I14" s="27">
        <v>48</v>
      </c>
      <c r="J14" s="27">
        <v>34</v>
      </c>
      <c r="K14" s="27">
        <v>6</v>
      </c>
      <c r="L14" s="27">
        <v>4</v>
      </c>
      <c r="M14" s="27">
        <v>4</v>
      </c>
      <c r="N14" s="31">
        <v>0.35549999999999998</v>
      </c>
      <c r="O14" s="32">
        <v>135</v>
      </c>
      <c r="P14" s="27">
        <v>10</v>
      </c>
      <c r="Q14" s="27">
        <v>0</v>
      </c>
      <c r="R14" s="27">
        <v>0</v>
      </c>
      <c r="S14" s="27">
        <v>1</v>
      </c>
      <c r="T14" s="27">
        <v>13</v>
      </c>
      <c r="U14" s="28"/>
      <c r="V14" s="28"/>
      <c r="W14" s="28"/>
      <c r="X14" s="28"/>
      <c r="Y14" s="28"/>
      <c r="Z14" s="27"/>
      <c r="AA14" s="27"/>
      <c r="AB14" s="27"/>
      <c r="AC14" s="27"/>
      <c r="AD14" s="29"/>
      <c r="AE14" s="27"/>
      <c r="AF14" s="8"/>
      <c r="AG14" s="8"/>
      <c r="AH14" s="8"/>
      <c r="AI14" s="8"/>
      <c r="AJ14" s="8"/>
      <c r="AK14" s="8"/>
    </row>
    <row r="15" spans="1:37" ht="15" customHeight="1" x14ac:dyDescent="0.2">
      <c r="A15" s="1"/>
      <c r="B15" s="27">
        <v>2016</v>
      </c>
      <c r="C15" s="27" t="s">
        <v>41</v>
      </c>
      <c r="D15" s="30" t="s">
        <v>32</v>
      </c>
      <c r="E15" s="27">
        <v>22</v>
      </c>
      <c r="F15" s="27">
        <v>0</v>
      </c>
      <c r="G15" s="27">
        <v>2</v>
      </c>
      <c r="H15" s="27">
        <v>8</v>
      </c>
      <c r="I15" s="27">
        <v>44</v>
      </c>
      <c r="J15" s="27">
        <v>29</v>
      </c>
      <c r="K15" s="27">
        <v>10</v>
      </c>
      <c r="L15" s="27">
        <v>3</v>
      </c>
      <c r="M15" s="27">
        <v>2</v>
      </c>
      <c r="N15" s="31">
        <v>0.38300000000000001</v>
      </c>
      <c r="O15" s="32">
        <v>115</v>
      </c>
      <c r="P15" s="27">
        <v>9</v>
      </c>
      <c r="Q15" s="27">
        <v>0</v>
      </c>
      <c r="R15" s="27">
        <v>2</v>
      </c>
      <c r="S15" s="27">
        <v>3</v>
      </c>
      <c r="T15" s="27">
        <v>19</v>
      </c>
      <c r="U15" s="28"/>
      <c r="V15" s="28"/>
      <c r="W15" s="28"/>
      <c r="X15" s="28"/>
      <c r="Y15" s="28"/>
      <c r="Z15" s="27"/>
      <c r="AA15" s="27"/>
      <c r="AB15" s="27"/>
      <c r="AC15" s="27"/>
      <c r="AD15" s="29"/>
      <c r="AE15" s="27">
        <v>1</v>
      </c>
      <c r="AF15" s="8"/>
      <c r="AG15" s="8"/>
      <c r="AH15" s="8"/>
      <c r="AI15" s="8"/>
      <c r="AJ15" s="8"/>
      <c r="AK15" s="8"/>
    </row>
    <row r="16" spans="1:37" ht="15" customHeight="1" x14ac:dyDescent="0.2">
      <c r="A16" s="1"/>
      <c r="B16" s="16" t="s">
        <v>9</v>
      </c>
      <c r="C16" s="17"/>
      <c r="D16" s="15"/>
      <c r="E16" s="18">
        <f>SUM(E10:E15)</f>
        <v>119</v>
      </c>
      <c r="F16" s="18">
        <f t="shared" ref="F16:M16" si="0">SUM(F10:F15)</f>
        <v>4</v>
      </c>
      <c r="G16" s="18">
        <f t="shared" si="0"/>
        <v>18</v>
      </c>
      <c r="H16" s="18">
        <f t="shared" si="0"/>
        <v>40</v>
      </c>
      <c r="I16" s="18">
        <f t="shared" si="0"/>
        <v>245</v>
      </c>
      <c r="J16" s="18">
        <f t="shared" si="0"/>
        <v>158</v>
      </c>
      <c r="K16" s="18">
        <f t="shared" si="0"/>
        <v>39</v>
      </c>
      <c r="L16" s="18">
        <f t="shared" si="0"/>
        <v>26</v>
      </c>
      <c r="M16" s="18">
        <f t="shared" si="0"/>
        <v>22</v>
      </c>
      <c r="N16" s="33">
        <f>PRODUCT(I16/O16)</f>
        <v>0.37360066890302229</v>
      </c>
      <c r="O16" s="90">
        <f t="shared" ref="O16:AE16" si="1">SUM(O10:O15)</f>
        <v>655.7804104563744</v>
      </c>
      <c r="P16" s="18">
        <f t="shared" si="1"/>
        <v>54</v>
      </c>
      <c r="Q16" s="18">
        <f t="shared" si="1"/>
        <v>0</v>
      </c>
      <c r="R16" s="18">
        <f t="shared" si="1"/>
        <v>6</v>
      </c>
      <c r="S16" s="18">
        <f t="shared" si="1"/>
        <v>11</v>
      </c>
      <c r="T16" s="18">
        <f t="shared" si="1"/>
        <v>66</v>
      </c>
      <c r="U16" s="18">
        <f t="shared" si="1"/>
        <v>0</v>
      </c>
      <c r="V16" s="18">
        <f t="shared" si="1"/>
        <v>0</v>
      </c>
      <c r="W16" s="18">
        <f t="shared" si="1"/>
        <v>0</v>
      </c>
      <c r="X16" s="18">
        <f t="shared" si="1"/>
        <v>0</v>
      </c>
      <c r="Y16" s="18">
        <f t="shared" si="1"/>
        <v>0</v>
      </c>
      <c r="Z16" s="18">
        <f t="shared" si="1"/>
        <v>0</v>
      </c>
      <c r="AA16" s="18">
        <f t="shared" si="1"/>
        <v>0</v>
      </c>
      <c r="AB16" s="18">
        <f t="shared" si="1"/>
        <v>1</v>
      </c>
      <c r="AC16" s="18">
        <f t="shared" si="1"/>
        <v>0</v>
      </c>
      <c r="AD16" s="18">
        <f t="shared" si="1"/>
        <v>1</v>
      </c>
      <c r="AE16" s="18">
        <f t="shared" si="1"/>
        <v>3</v>
      </c>
      <c r="AF16" s="8"/>
      <c r="AG16" s="8"/>
      <c r="AH16" s="8"/>
      <c r="AI16" s="8"/>
      <c r="AJ16" s="8"/>
      <c r="AK16" s="8"/>
    </row>
    <row r="17" spans="1:37" ht="15" customHeight="1" x14ac:dyDescent="0.2">
      <c r="A17" s="1"/>
      <c r="B17" s="118" t="s">
        <v>2</v>
      </c>
      <c r="C17" s="119"/>
      <c r="D17" s="120">
        <f>SUM(F16:H16)+((I16-F16-G16)/3)+(E16/3)+(Z16*25)+(AA16*25)+(AB16*10)+(AC16*25)+(AD16*20)+(AE16*15)-15</f>
        <v>235.99999999999997</v>
      </c>
      <c r="E17" s="1"/>
      <c r="F17" s="1"/>
      <c r="G17" s="1"/>
      <c r="H17" s="1"/>
      <c r="I17" s="1"/>
      <c r="J17" s="1"/>
      <c r="K17" s="1"/>
      <c r="L17" s="1"/>
      <c r="M17" s="1"/>
      <c r="N17" s="3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7"/>
      <c r="AE17" s="1"/>
      <c r="AF17" s="8"/>
      <c r="AG17" s="8"/>
      <c r="AH17" s="8"/>
      <c r="AI17" s="8"/>
      <c r="AJ17" s="8"/>
      <c r="AK17" s="8"/>
    </row>
    <row r="18" spans="1:37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4"/>
      <c r="O18" s="36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8"/>
      <c r="AG18" s="8"/>
      <c r="AH18" s="8"/>
      <c r="AI18" s="8"/>
      <c r="AJ18" s="8"/>
      <c r="AK18" s="8"/>
    </row>
    <row r="19" spans="1:37" s="9" customFormat="1" ht="15" customHeight="1" x14ac:dyDescent="0.25">
      <c r="A19" s="1"/>
      <c r="B19" s="21" t="s">
        <v>16</v>
      </c>
      <c r="C19" s="38"/>
      <c r="D19" s="38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25</v>
      </c>
      <c r="L19" s="18" t="s">
        <v>26</v>
      </c>
      <c r="M19" s="18" t="s">
        <v>27</v>
      </c>
      <c r="N19" s="33" t="s">
        <v>21</v>
      </c>
      <c r="O19" s="22"/>
      <c r="P19" s="39" t="s">
        <v>33</v>
      </c>
      <c r="Q19" s="12"/>
      <c r="R19" s="12"/>
      <c r="S19" s="40"/>
      <c r="T19" s="40"/>
      <c r="U19" s="40"/>
      <c r="V19" s="40"/>
      <c r="W19" s="40"/>
      <c r="X19" s="12"/>
      <c r="Y19" s="12"/>
      <c r="Z19" s="12"/>
      <c r="AA19" s="12"/>
      <c r="AB19" s="12"/>
      <c r="AC19" s="12"/>
      <c r="AD19" s="12"/>
      <c r="AE19" s="41"/>
      <c r="AF19" s="8"/>
      <c r="AG19" s="8"/>
      <c r="AH19" s="8"/>
      <c r="AI19" s="8"/>
      <c r="AJ19" s="8"/>
      <c r="AK19" s="8"/>
    </row>
    <row r="20" spans="1:37" ht="15" customHeight="1" x14ac:dyDescent="0.2">
      <c r="A20" s="1"/>
      <c r="B20" s="39" t="s">
        <v>17</v>
      </c>
      <c r="C20" s="12"/>
      <c r="D20" s="42"/>
      <c r="E20" s="27">
        <f>PRODUCT(E16)</f>
        <v>119</v>
      </c>
      <c r="F20" s="27">
        <f>PRODUCT(F16)</f>
        <v>4</v>
      </c>
      <c r="G20" s="27">
        <f>PRODUCT(G16)</f>
        <v>18</v>
      </c>
      <c r="H20" s="27">
        <f>PRODUCT(H16)</f>
        <v>40</v>
      </c>
      <c r="I20" s="27">
        <f>PRODUCT(I16)</f>
        <v>245</v>
      </c>
      <c r="J20" s="1"/>
      <c r="K20" s="43">
        <f>PRODUCT((F20+G20)/E20)</f>
        <v>0.18487394957983194</v>
      </c>
      <c r="L20" s="43">
        <f>PRODUCT(H20/E20)</f>
        <v>0.33613445378151263</v>
      </c>
      <c r="M20" s="43">
        <f>PRODUCT(I20/E20)</f>
        <v>2.0588235294117645</v>
      </c>
      <c r="N20" s="31">
        <f>PRODUCT(N16)</f>
        <v>0.37360066890302229</v>
      </c>
      <c r="O20" s="22">
        <f>PRODUCT(O16)</f>
        <v>655.7804104563744</v>
      </c>
      <c r="P20" s="44" t="s">
        <v>35</v>
      </c>
      <c r="Q20" s="45"/>
      <c r="R20" s="46" t="s">
        <v>38</v>
      </c>
      <c r="S20" s="46"/>
      <c r="T20" s="46"/>
      <c r="U20" s="46"/>
      <c r="V20" s="46"/>
      <c r="W20" s="46"/>
      <c r="X20" s="46"/>
      <c r="Y20" s="46"/>
      <c r="Z20" s="46"/>
      <c r="AA20" s="122" t="s">
        <v>36</v>
      </c>
      <c r="AB20" s="122"/>
      <c r="AC20" s="46"/>
      <c r="AD20" s="46"/>
      <c r="AE20" s="125" t="s">
        <v>77</v>
      </c>
      <c r="AF20" s="8"/>
      <c r="AG20" s="8"/>
      <c r="AH20" s="8"/>
      <c r="AI20" s="8"/>
      <c r="AJ20" s="8"/>
      <c r="AK20" s="8"/>
    </row>
    <row r="21" spans="1:37" ht="15" customHeight="1" x14ac:dyDescent="0.2">
      <c r="A21" s="1"/>
      <c r="B21" s="47" t="s">
        <v>18</v>
      </c>
      <c r="C21" s="48"/>
      <c r="D21" s="49"/>
      <c r="E21" s="27">
        <f>SUM(P16)</f>
        <v>54</v>
      </c>
      <c r="F21" s="27">
        <f>SUM(Q16)</f>
        <v>0</v>
      </c>
      <c r="G21" s="27">
        <f>SUM(R16)</f>
        <v>6</v>
      </c>
      <c r="H21" s="27">
        <f>SUM(S16)</f>
        <v>11</v>
      </c>
      <c r="I21" s="27">
        <f>SUM(T16)</f>
        <v>66</v>
      </c>
      <c r="J21" s="1"/>
      <c r="K21" s="43">
        <f>PRODUCT((F21+G21)/E21)</f>
        <v>0.1111111111111111</v>
      </c>
      <c r="L21" s="43">
        <f>PRODUCT(H21/E21)</f>
        <v>0.20370370370370369</v>
      </c>
      <c r="M21" s="43">
        <f>PRODUCT(I21/E21)</f>
        <v>1.2222222222222223</v>
      </c>
      <c r="N21" s="31">
        <f>PRODUCT(I21/O21)</f>
        <v>0.26829268292682928</v>
      </c>
      <c r="O21" s="32">
        <v>246</v>
      </c>
      <c r="P21" s="50" t="s">
        <v>75</v>
      </c>
      <c r="Q21" s="51"/>
      <c r="R21" s="52" t="s">
        <v>38</v>
      </c>
      <c r="S21" s="52"/>
      <c r="T21" s="52"/>
      <c r="U21" s="52"/>
      <c r="V21" s="52"/>
      <c r="W21" s="52"/>
      <c r="X21" s="52"/>
      <c r="Y21" s="52"/>
      <c r="Z21" s="52"/>
      <c r="AA21" s="123" t="s">
        <v>36</v>
      </c>
      <c r="AB21" s="123"/>
      <c r="AC21" s="52"/>
      <c r="AD21" s="52"/>
      <c r="AE21" s="126" t="s">
        <v>77</v>
      </c>
      <c r="AF21" s="8"/>
      <c r="AG21" s="8"/>
      <c r="AH21" s="8"/>
      <c r="AI21" s="8"/>
      <c r="AJ21" s="8"/>
      <c r="AK21" s="8"/>
    </row>
    <row r="22" spans="1:37" ht="15" customHeight="1" x14ac:dyDescent="0.2">
      <c r="A22" s="1"/>
      <c r="B22" s="53" t="s">
        <v>19</v>
      </c>
      <c r="C22" s="54"/>
      <c r="D22" s="55"/>
      <c r="E22" s="28"/>
      <c r="F22" s="28"/>
      <c r="G22" s="28"/>
      <c r="H22" s="28"/>
      <c r="I22" s="28"/>
      <c r="J22" s="1"/>
      <c r="K22" s="56"/>
      <c r="L22" s="56"/>
      <c r="M22" s="56"/>
      <c r="N22" s="57"/>
      <c r="O22" s="22"/>
      <c r="P22" s="50" t="s">
        <v>76</v>
      </c>
      <c r="Q22" s="51"/>
      <c r="R22" s="52" t="s">
        <v>38</v>
      </c>
      <c r="S22" s="52"/>
      <c r="T22" s="52"/>
      <c r="U22" s="52"/>
      <c r="V22" s="52"/>
      <c r="W22" s="52"/>
      <c r="X22" s="52"/>
      <c r="Y22" s="52"/>
      <c r="Z22" s="52"/>
      <c r="AA22" s="123" t="s">
        <v>36</v>
      </c>
      <c r="AB22" s="123"/>
      <c r="AC22" s="52"/>
      <c r="AD22" s="52"/>
      <c r="AE22" s="126" t="s">
        <v>77</v>
      </c>
      <c r="AF22" s="8"/>
      <c r="AG22" s="8"/>
      <c r="AH22" s="8"/>
      <c r="AI22" s="8"/>
      <c r="AJ22" s="8"/>
      <c r="AK22" s="8"/>
    </row>
    <row r="23" spans="1:37" ht="15" customHeight="1" x14ac:dyDescent="0.2">
      <c r="A23" s="1"/>
      <c r="B23" s="58" t="s">
        <v>20</v>
      </c>
      <c r="C23" s="59"/>
      <c r="D23" s="60"/>
      <c r="E23" s="18">
        <f>SUM(E20:E22)</f>
        <v>173</v>
      </c>
      <c r="F23" s="18">
        <f>SUM(F20:F22)</f>
        <v>4</v>
      </c>
      <c r="G23" s="18">
        <f>SUM(G20:G22)</f>
        <v>24</v>
      </c>
      <c r="H23" s="18">
        <f>SUM(H20:H22)</f>
        <v>51</v>
      </c>
      <c r="I23" s="18">
        <f>SUM(I20:I22)</f>
        <v>311</v>
      </c>
      <c r="J23" s="1"/>
      <c r="K23" s="61">
        <f>PRODUCT((F23+G23)/E23)</f>
        <v>0.16184971098265896</v>
      </c>
      <c r="L23" s="61">
        <f>PRODUCT(H23/E23)</f>
        <v>0.2947976878612717</v>
      </c>
      <c r="M23" s="61">
        <f>PRODUCT(I23/E23)</f>
        <v>1.7976878612716762</v>
      </c>
      <c r="N23" s="33">
        <f>PRODUCT(I23/O23)</f>
        <v>0.34487331549219241</v>
      </c>
      <c r="O23" s="22">
        <f>SUM(O20:O22)</f>
        <v>901.7804104563744</v>
      </c>
      <c r="P23" s="62" t="s">
        <v>37</v>
      </c>
      <c r="Q23" s="63"/>
      <c r="R23" s="64" t="s">
        <v>38</v>
      </c>
      <c r="S23" s="64"/>
      <c r="T23" s="64"/>
      <c r="U23" s="64"/>
      <c r="V23" s="64"/>
      <c r="W23" s="64"/>
      <c r="X23" s="64"/>
      <c r="Y23" s="64"/>
      <c r="Z23" s="64"/>
      <c r="AA23" s="124" t="s">
        <v>36</v>
      </c>
      <c r="AB23" s="124"/>
      <c r="AC23" s="64"/>
      <c r="AD23" s="64"/>
      <c r="AE23" s="127" t="s">
        <v>77</v>
      </c>
      <c r="AF23" s="8"/>
      <c r="AG23" s="8"/>
      <c r="AH23" s="8"/>
      <c r="AI23" s="8"/>
      <c r="AJ23" s="8"/>
      <c r="AK23" s="8"/>
    </row>
    <row r="24" spans="1:37" ht="15" customHeight="1" x14ac:dyDescent="0.25">
      <c r="A24" s="1"/>
      <c r="B24" s="35"/>
      <c r="C24" s="35"/>
      <c r="D24" s="35"/>
      <c r="E24" s="35"/>
      <c r="F24" s="35"/>
      <c r="G24" s="35"/>
      <c r="H24" s="35"/>
      <c r="I24" s="35"/>
      <c r="J24" s="1"/>
      <c r="K24" s="35"/>
      <c r="L24" s="35"/>
      <c r="M24" s="35"/>
      <c r="N24" s="34"/>
      <c r="O24" s="22"/>
      <c r="P24" s="1"/>
      <c r="Q24" s="37"/>
      <c r="R24" s="1"/>
      <c r="S24" s="1"/>
      <c r="T24" s="22"/>
      <c r="U24" s="22"/>
      <c r="V24" s="65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s="9" customFormat="1" ht="15" customHeight="1" x14ac:dyDescent="0.25">
      <c r="A25" s="1"/>
      <c r="B25" s="1" t="s">
        <v>43</v>
      </c>
      <c r="C25" s="1"/>
      <c r="D25" s="1" t="s">
        <v>44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2"/>
      <c r="P25" s="1"/>
      <c r="Q25" s="37"/>
      <c r="R25" s="1"/>
      <c r="S25" s="1"/>
      <c r="T25" s="22"/>
      <c r="U25" s="22"/>
      <c r="V25" s="65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48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2"/>
      <c r="P26" s="1"/>
      <c r="Q26" s="37"/>
      <c r="R26" s="1"/>
      <c r="S26" s="1"/>
      <c r="T26" s="22"/>
      <c r="U26" s="22"/>
      <c r="V26" s="65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 t="s">
        <v>49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2"/>
      <c r="P27" s="1"/>
      <c r="Q27" s="37"/>
      <c r="R27" s="1"/>
      <c r="S27" s="1"/>
      <c r="T27" s="22"/>
      <c r="U27" s="22"/>
      <c r="V27" s="65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2"/>
      <c r="P28" s="1"/>
      <c r="Q28" s="37"/>
      <c r="R28" s="1"/>
      <c r="S28" s="1"/>
      <c r="T28" s="22"/>
      <c r="U28" s="22"/>
      <c r="V28" s="65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2"/>
      <c r="P29" s="1"/>
      <c r="Q29" s="37"/>
      <c r="R29" s="1"/>
      <c r="S29" s="1"/>
      <c r="T29" s="22"/>
      <c r="U29" s="22"/>
      <c r="V29" s="65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66"/>
      <c r="N30" s="66"/>
      <c r="O30" s="22"/>
      <c r="P30" s="1"/>
      <c r="Q30" s="37"/>
      <c r="R30" s="1"/>
      <c r="S30" s="22"/>
      <c r="T30" s="22"/>
      <c r="U30" s="22"/>
      <c r="V30" s="22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2"/>
      <c r="P31" s="1"/>
      <c r="Q31" s="37"/>
      <c r="R31" s="1"/>
      <c r="S31" s="1"/>
      <c r="T31" s="22"/>
      <c r="U31" s="22"/>
      <c r="V31" s="65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s="6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2"/>
      <c r="P32" s="1"/>
      <c r="Q32" s="37"/>
      <c r="R32" s="1"/>
      <c r="S32" s="1"/>
      <c r="T32" s="22"/>
      <c r="U32" s="22"/>
      <c r="V32" s="65"/>
      <c r="W32" s="65"/>
      <c r="X32" s="22"/>
      <c r="Y32" s="22"/>
      <c r="Z32" s="22"/>
      <c r="AA32" s="22"/>
      <c r="AB32" s="22"/>
      <c r="AC32" s="22"/>
      <c r="AD32" s="22"/>
      <c r="AE32" s="22"/>
      <c r="AF32" s="8"/>
      <c r="AG32" s="8"/>
      <c r="AH32" s="8"/>
      <c r="AI32" s="8"/>
      <c r="AJ32" s="8"/>
      <c r="AK32" s="8"/>
    </row>
    <row r="33" spans="1:37" s="6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2"/>
      <c r="P33" s="1"/>
      <c r="Q33" s="37"/>
      <c r="R33" s="1"/>
      <c r="S33" s="1"/>
      <c r="T33" s="22"/>
      <c r="U33" s="22"/>
      <c r="V33" s="65"/>
      <c r="W33" s="65"/>
      <c r="X33" s="22"/>
      <c r="Y33" s="22"/>
      <c r="Z33" s="22"/>
      <c r="AA33" s="22"/>
      <c r="AB33" s="22"/>
      <c r="AC33" s="22"/>
      <c r="AD33" s="22"/>
      <c r="AE33" s="22"/>
      <c r="AF33" s="8"/>
      <c r="AG33" s="8"/>
      <c r="AH33" s="8"/>
      <c r="AI33" s="8"/>
      <c r="AJ33" s="8"/>
      <c r="AK33" s="8"/>
    </row>
    <row r="34" spans="1:37" s="6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2"/>
      <c r="P34" s="1"/>
      <c r="Q34" s="37"/>
      <c r="R34" s="1"/>
      <c r="S34" s="1"/>
      <c r="T34" s="22"/>
      <c r="U34" s="22"/>
      <c r="V34" s="65"/>
      <c r="W34" s="65"/>
      <c r="X34" s="22"/>
      <c r="Y34" s="22"/>
      <c r="Z34" s="22"/>
      <c r="AA34" s="22"/>
      <c r="AB34" s="22"/>
      <c r="AC34" s="22"/>
      <c r="AD34" s="22"/>
      <c r="AE34" s="22"/>
      <c r="AF34" s="8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2"/>
      <c r="P35" s="1"/>
      <c r="Q35" s="37"/>
      <c r="R35" s="1"/>
      <c r="S35" s="1"/>
      <c r="T35" s="22"/>
      <c r="U35" s="22"/>
      <c r="V35" s="65"/>
      <c r="W35" s="65"/>
      <c r="X35" s="22"/>
      <c r="Y35" s="22"/>
      <c r="Z35" s="22"/>
      <c r="AA35" s="22"/>
      <c r="AB35" s="22"/>
      <c r="AC35" s="22"/>
      <c r="AD35" s="22"/>
      <c r="AE35" s="22"/>
      <c r="AF35" s="8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2"/>
      <c r="P36" s="1"/>
      <c r="Q36" s="37"/>
      <c r="R36" s="1"/>
      <c r="S36" s="1"/>
      <c r="T36" s="22"/>
      <c r="U36" s="22"/>
      <c r="V36" s="65"/>
      <c r="W36" s="65"/>
      <c r="X36" s="22"/>
      <c r="Y36" s="22"/>
      <c r="Z36" s="22"/>
      <c r="AA36" s="22"/>
      <c r="AB36" s="22"/>
      <c r="AC36" s="22"/>
      <c r="AD36" s="22"/>
      <c r="AE36" s="22"/>
      <c r="AF36" s="8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2"/>
      <c r="P37" s="1"/>
      <c r="Q37" s="37"/>
      <c r="R37" s="1"/>
      <c r="S37" s="1"/>
      <c r="T37" s="22"/>
      <c r="U37" s="22"/>
      <c r="V37" s="65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2"/>
      <c r="P38" s="1"/>
      <c r="Q38" s="37"/>
      <c r="R38" s="1"/>
      <c r="S38" s="1"/>
      <c r="T38" s="22"/>
      <c r="U38" s="22"/>
      <c r="V38" s="65"/>
      <c r="W38" s="65"/>
      <c r="X38" s="22"/>
      <c r="Y38" s="22"/>
      <c r="Z38" s="22"/>
      <c r="AA38" s="22"/>
      <c r="AB38" s="22"/>
      <c r="AC38" s="22"/>
      <c r="AD38" s="22"/>
      <c r="AE38" s="22"/>
      <c r="AF38" s="8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37"/>
      <c r="D39" s="1"/>
      <c r="E39" s="1"/>
      <c r="F39" s="22"/>
      <c r="G39" s="22"/>
      <c r="H39" s="22"/>
      <c r="I39" s="1"/>
      <c r="J39" s="1"/>
      <c r="K39" s="1"/>
      <c r="L39" s="1"/>
      <c r="M39" s="1"/>
      <c r="N39" s="1"/>
      <c r="O39" s="68"/>
      <c r="P39" s="1"/>
      <c r="Q39" s="37"/>
      <c r="R39" s="1"/>
      <c r="S39" s="1"/>
      <c r="T39" s="22"/>
      <c r="U39" s="22"/>
      <c r="V39" s="22"/>
      <c r="W39" s="22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37"/>
      <c r="D40" s="1"/>
      <c r="E40" s="1"/>
      <c r="F40" s="22"/>
      <c r="G40" s="22"/>
      <c r="H40" s="22"/>
      <c r="I40" s="1"/>
      <c r="J40" s="1"/>
      <c r="K40" s="1"/>
      <c r="L40" s="1"/>
      <c r="M40" s="1"/>
      <c r="N40" s="1"/>
      <c r="O40" s="68"/>
      <c r="P40" s="1"/>
      <c r="Q40" s="37"/>
      <c r="R40" s="1"/>
      <c r="S40" s="1"/>
      <c r="T40" s="22"/>
      <c r="U40" s="22"/>
      <c r="V40" s="22"/>
      <c r="W40" s="22"/>
      <c r="X40" s="1"/>
      <c r="Y40" s="1"/>
      <c r="Z40" s="1"/>
      <c r="AA40" s="1"/>
      <c r="AB40" s="1"/>
      <c r="AC40" s="1"/>
      <c r="AD40" s="1"/>
      <c r="AE40" s="1"/>
      <c r="AF40" s="8"/>
      <c r="AG40" s="67"/>
      <c r="AH40" s="67"/>
      <c r="AI40" s="67"/>
      <c r="AJ40" s="67"/>
      <c r="AK40" s="67"/>
    </row>
    <row r="41" spans="1:37" ht="15" customHeight="1" x14ac:dyDescent="0.2">
      <c r="A41" s="1"/>
      <c r="B41" s="1"/>
      <c r="C41" s="37"/>
      <c r="D41" s="1"/>
      <c r="E41" s="1"/>
      <c r="F41" s="22"/>
      <c r="G41" s="22"/>
      <c r="H41" s="22"/>
      <c r="I41" s="1"/>
      <c r="J41" s="1"/>
      <c r="K41" s="1"/>
      <c r="L41" s="1"/>
      <c r="M41" s="1"/>
      <c r="N41" s="1"/>
      <c r="O41" s="68"/>
      <c r="P41" s="1"/>
      <c r="Q41" s="37"/>
      <c r="R41" s="1"/>
      <c r="S41" s="1"/>
      <c r="T41" s="22"/>
      <c r="U41" s="22"/>
      <c r="V41" s="22"/>
      <c r="W41" s="22"/>
      <c r="X41" s="1"/>
      <c r="Y41" s="1"/>
      <c r="Z41" s="1"/>
      <c r="AA41" s="1"/>
      <c r="AB41" s="1"/>
      <c r="AC41" s="1"/>
      <c r="AD41" s="1"/>
      <c r="AE41" s="1"/>
      <c r="AF41" s="8"/>
      <c r="AG41" s="67"/>
      <c r="AH41" s="67"/>
      <c r="AI41" s="67"/>
      <c r="AJ41" s="67"/>
      <c r="AK41" s="67"/>
    </row>
    <row r="42" spans="1:37" ht="15" customHeight="1" x14ac:dyDescent="0.25">
      <c r="A42" s="69"/>
      <c r="C42" s="70"/>
      <c r="V42" s="23"/>
      <c r="W42" s="23"/>
    </row>
    <row r="43" spans="1:37" ht="15" customHeight="1" x14ac:dyDescent="0.25">
      <c r="A43" s="69"/>
      <c r="C43" s="70"/>
      <c r="V43" s="23"/>
      <c r="W43" s="23"/>
    </row>
    <row r="44" spans="1:37" ht="15" customHeight="1" x14ac:dyDescent="0.25">
      <c r="A44" s="69"/>
      <c r="C44" s="70"/>
      <c r="V44" s="23"/>
      <c r="W44" s="23"/>
    </row>
    <row r="45" spans="1:37" ht="15" customHeight="1" x14ac:dyDescent="0.25">
      <c r="A45" s="69"/>
      <c r="C45" s="70"/>
      <c r="V45" s="23"/>
      <c r="W45" s="23"/>
    </row>
    <row r="46" spans="1:37" ht="15" customHeight="1" x14ac:dyDescent="0.25">
      <c r="A46" s="69"/>
      <c r="C46" s="70"/>
      <c r="V46" s="23"/>
      <c r="W46" s="23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9.7109375" style="98" customWidth="1"/>
    <col min="3" max="3" width="21.5703125" style="99" customWidth="1"/>
    <col min="4" max="4" width="10.5703125" style="100" customWidth="1"/>
    <col min="5" max="5" width="13.28515625" style="100" customWidth="1"/>
    <col min="6" max="6" width="0.7109375" style="36" customWidth="1"/>
    <col min="7" max="11" width="5.28515625" style="99" customWidth="1"/>
    <col min="12" max="12" width="6.42578125" style="99" customWidth="1"/>
    <col min="13" max="21" width="5.28515625" style="99" customWidth="1"/>
    <col min="22" max="22" width="10.85546875" style="99" customWidth="1"/>
    <col min="23" max="23" width="19.7109375" style="100" customWidth="1"/>
    <col min="24" max="24" width="9.7109375" style="99" customWidth="1"/>
    <col min="25" max="30" width="9.140625" style="101"/>
  </cols>
  <sheetData>
    <row r="1" spans="1:32" ht="18.75" x14ac:dyDescent="0.3">
      <c r="A1" s="8"/>
      <c r="B1" s="82" t="s">
        <v>52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71"/>
      <c r="Y1" s="85"/>
      <c r="Z1" s="85"/>
      <c r="AA1" s="85"/>
      <c r="AB1" s="85"/>
      <c r="AC1" s="85"/>
      <c r="AD1" s="85"/>
    </row>
    <row r="2" spans="1:32" x14ac:dyDescent="0.25">
      <c r="A2" s="8"/>
      <c r="B2" s="102" t="s">
        <v>34</v>
      </c>
      <c r="C2" s="103" t="s">
        <v>42</v>
      </c>
      <c r="D2" s="104"/>
      <c r="E2" s="10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6"/>
      <c r="X2" s="41"/>
      <c r="Y2" s="85"/>
      <c r="Z2" s="85"/>
      <c r="AA2" s="85"/>
      <c r="AB2" s="85"/>
      <c r="AC2" s="85"/>
      <c r="AD2" s="85"/>
    </row>
    <row r="3" spans="1:32" x14ac:dyDescent="0.25">
      <c r="A3" s="8"/>
      <c r="B3" s="87" t="s">
        <v>53</v>
      </c>
      <c r="C3" s="21" t="s">
        <v>54</v>
      </c>
      <c r="D3" s="88" t="s">
        <v>55</v>
      </c>
      <c r="E3" s="89" t="s">
        <v>1</v>
      </c>
      <c r="F3" s="22"/>
      <c r="G3" s="90" t="s">
        <v>56</v>
      </c>
      <c r="H3" s="91" t="s">
        <v>57</v>
      </c>
      <c r="I3" s="91" t="s">
        <v>30</v>
      </c>
      <c r="J3" s="17" t="s">
        <v>58</v>
      </c>
      <c r="K3" s="92" t="s">
        <v>59</v>
      </c>
      <c r="L3" s="92" t="s">
        <v>60</v>
      </c>
      <c r="M3" s="90" t="s">
        <v>61</v>
      </c>
      <c r="N3" s="90" t="s">
        <v>29</v>
      </c>
      <c r="O3" s="91" t="s">
        <v>62</v>
      </c>
      <c r="P3" s="90" t="s">
        <v>57</v>
      </c>
      <c r="Q3" s="90" t="s">
        <v>3</v>
      </c>
      <c r="R3" s="90">
        <v>1</v>
      </c>
      <c r="S3" s="90">
        <v>2</v>
      </c>
      <c r="T3" s="90">
        <v>3</v>
      </c>
      <c r="U3" s="90" t="s">
        <v>63</v>
      </c>
      <c r="V3" s="17" t="s">
        <v>21</v>
      </c>
      <c r="W3" s="16" t="s">
        <v>64</v>
      </c>
      <c r="X3" s="16" t="s">
        <v>65</v>
      </c>
      <c r="Y3" s="85"/>
      <c r="Z3" s="85"/>
      <c r="AA3" s="85"/>
      <c r="AB3" s="85"/>
      <c r="AC3" s="85"/>
      <c r="AD3" s="85"/>
    </row>
    <row r="4" spans="1:32" x14ac:dyDescent="0.25">
      <c r="A4" s="8"/>
      <c r="B4" s="112" t="s">
        <v>67</v>
      </c>
      <c r="C4" s="113" t="s">
        <v>68</v>
      </c>
      <c r="D4" s="80" t="s">
        <v>66</v>
      </c>
      <c r="E4" s="114" t="s">
        <v>32</v>
      </c>
      <c r="F4" s="32"/>
      <c r="G4" s="78">
        <v>1</v>
      </c>
      <c r="H4" s="81"/>
      <c r="I4" s="78"/>
      <c r="J4" s="115" t="s">
        <v>69</v>
      </c>
      <c r="K4" s="115">
        <v>1</v>
      </c>
      <c r="L4" s="115"/>
      <c r="M4" s="115">
        <v>1</v>
      </c>
      <c r="N4" s="78"/>
      <c r="O4" s="81">
        <v>2</v>
      </c>
      <c r="P4" s="78">
        <v>2</v>
      </c>
      <c r="Q4" s="116" t="s">
        <v>71</v>
      </c>
      <c r="R4" s="116" t="s">
        <v>72</v>
      </c>
      <c r="S4" s="116" t="s">
        <v>73</v>
      </c>
      <c r="T4" s="116"/>
      <c r="U4" s="116" t="s">
        <v>74</v>
      </c>
      <c r="V4" s="117">
        <v>0.66700000000000004</v>
      </c>
      <c r="W4" s="112" t="s">
        <v>70</v>
      </c>
      <c r="X4" s="78">
        <v>1016</v>
      </c>
      <c r="Y4" s="85"/>
      <c r="Z4" s="85"/>
      <c r="AA4" s="85"/>
      <c r="AB4" s="85"/>
      <c r="AC4" s="85"/>
      <c r="AD4" s="85"/>
    </row>
    <row r="5" spans="1:32" s="95" customFormat="1" ht="15" customHeight="1" x14ac:dyDescent="0.25">
      <c r="A5" s="93"/>
      <c r="B5" s="105"/>
      <c r="C5" s="106"/>
      <c r="D5" s="107"/>
      <c r="E5" s="108"/>
      <c r="F5" s="109"/>
      <c r="G5" s="106"/>
      <c r="H5" s="106"/>
      <c r="I5" s="106"/>
      <c r="J5" s="110"/>
      <c r="K5" s="110"/>
      <c r="L5" s="110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  <c r="X5" s="111"/>
      <c r="Y5" s="22"/>
      <c r="Z5" s="22"/>
      <c r="AA5" s="22"/>
      <c r="AB5" s="22"/>
      <c r="AC5" s="22"/>
      <c r="AD5" s="22"/>
      <c r="AE5" s="22"/>
      <c r="AF5" s="22"/>
    </row>
    <row r="6" spans="1:32" x14ac:dyDescent="0.25">
      <c r="A6" s="93"/>
      <c r="B6" s="96"/>
      <c r="C6" s="1"/>
      <c r="D6" s="96"/>
      <c r="E6" s="97"/>
      <c r="G6" s="1"/>
      <c r="H6" s="37"/>
      <c r="I6" s="1"/>
      <c r="J6" s="22"/>
      <c r="K6" s="22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96"/>
      <c r="X6" s="1"/>
      <c r="Y6" s="85"/>
      <c r="Z6" s="85"/>
      <c r="AA6" s="85"/>
      <c r="AB6" s="85"/>
      <c r="AC6" s="85"/>
      <c r="AD6" s="85"/>
    </row>
    <row r="7" spans="1:32" x14ac:dyDescent="0.25">
      <c r="A7" s="93"/>
      <c r="B7" s="96"/>
      <c r="C7" s="1"/>
      <c r="D7" s="96"/>
      <c r="E7" s="97"/>
      <c r="G7" s="1"/>
      <c r="H7" s="37"/>
      <c r="I7" s="1"/>
      <c r="J7" s="22"/>
      <c r="K7" s="22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96"/>
      <c r="X7" s="1"/>
      <c r="Y7" s="85"/>
      <c r="Z7" s="85"/>
      <c r="AA7" s="85"/>
      <c r="AB7" s="85"/>
      <c r="AC7" s="85"/>
      <c r="AD7" s="85"/>
    </row>
    <row r="8" spans="1:32" x14ac:dyDescent="0.25">
      <c r="A8" s="93"/>
      <c r="B8" s="96"/>
      <c r="C8" s="1"/>
      <c r="D8" s="96"/>
      <c r="E8" s="97"/>
      <c r="G8" s="1"/>
      <c r="H8" s="37"/>
      <c r="I8" s="1"/>
      <c r="J8" s="22"/>
      <c r="K8" s="22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96"/>
      <c r="X8" s="1"/>
      <c r="Y8" s="85"/>
      <c r="Z8" s="85"/>
      <c r="AA8" s="85"/>
      <c r="AB8" s="85"/>
      <c r="AC8" s="85"/>
      <c r="AD8" s="85"/>
    </row>
    <row r="9" spans="1:32" x14ac:dyDescent="0.25">
      <c r="A9" s="93"/>
      <c r="B9" s="96"/>
      <c r="C9" s="1"/>
      <c r="D9" s="96"/>
      <c r="E9" s="97"/>
      <c r="G9" s="1"/>
      <c r="H9" s="37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96"/>
      <c r="X9" s="1"/>
      <c r="Y9" s="85"/>
      <c r="Z9" s="85"/>
      <c r="AA9" s="85"/>
      <c r="AB9" s="85"/>
      <c r="AC9" s="85"/>
      <c r="AD9" s="85"/>
    </row>
    <row r="10" spans="1:32" x14ac:dyDescent="0.25">
      <c r="A10" s="93"/>
      <c r="B10" s="96"/>
      <c r="C10" s="1"/>
      <c r="D10" s="96"/>
      <c r="E10" s="97"/>
      <c r="G10" s="1"/>
      <c r="H10" s="37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96"/>
      <c r="X10" s="1"/>
      <c r="Y10" s="85"/>
      <c r="Z10" s="85"/>
      <c r="AA10" s="85"/>
      <c r="AB10" s="85"/>
      <c r="AC10" s="85"/>
      <c r="AD10" s="85"/>
    </row>
    <row r="11" spans="1:32" x14ac:dyDescent="0.25">
      <c r="A11" s="93"/>
      <c r="B11" s="96"/>
      <c r="C11" s="1"/>
      <c r="D11" s="96"/>
      <c r="E11" s="97"/>
      <c r="G11" s="1"/>
      <c r="H11" s="37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96"/>
      <c r="X11" s="1"/>
      <c r="Y11" s="85"/>
      <c r="Z11" s="85"/>
      <c r="AA11" s="85"/>
      <c r="AB11" s="85"/>
      <c r="AC11" s="85"/>
      <c r="AD11" s="85"/>
    </row>
    <row r="12" spans="1:32" x14ac:dyDescent="0.25">
      <c r="A12" s="93"/>
      <c r="B12" s="96"/>
      <c r="C12" s="1"/>
      <c r="D12" s="96"/>
      <c r="E12" s="97"/>
      <c r="G12" s="1"/>
      <c r="H12" s="37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96"/>
      <c r="X12" s="1"/>
      <c r="Y12" s="85"/>
      <c r="Z12" s="85"/>
      <c r="AA12" s="85"/>
      <c r="AB12" s="85"/>
      <c r="AC12" s="85"/>
      <c r="AD12" s="85"/>
    </row>
    <row r="13" spans="1:32" x14ac:dyDescent="0.25">
      <c r="A13" s="93"/>
      <c r="B13" s="96"/>
      <c r="C13" s="1"/>
      <c r="D13" s="96"/>
      <c r="E13" s="97"/>
      <c r="G13" s="1"/>
      <c r="H13" s="37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96"/>
      <c r="X13" s="1"/>
      <c r="Y13" s="85"/>
      <c r="Z13" s="85"/>
      <c r="AA13" s="85"/>
      <c r="AB13" s="85"/>
      <c r="AC13" s="85"/>
      <c r="AD13" s="85"/>
    </row>
    <row r="14" spans="1:32" x14ac:dyDescent="0.25">
      <c r="A14" s="93"/>
      <c r="B14" s="96"/>
      <c r="C14" s="1"/>
      <c r="D14" s="96"/>
      <c r="E14" s="97"/>
      <c r="G14" s="1"/>
      <c r="H14" s="37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96"/>
      <c r="X14" s="1"/>
      <c r="Y14" s="85"/>
      <c r="Z14" s="85"/>
      <c r="AA14" s="85"/>
      <c r="AB14" s="85"/>
      <c r="AC14" s="85"/>
      <c r="AD14" s="85"/>
    </row>
    <row r="15" spans="1:32" x14ac:dyDescent="0.25">
      <c r="A15" s="93"/>
      <c r="B15" s="96"/>
      <c r="C15" s="1"/>
      <c r="D15" s="96"/>
      <c r="E15" s="97"/>
      <c r="G15" s="1"/>
      <c r="H15" s="37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96"/>
      <c r="X15" s="1"/>
      <c r="Y15" s="85"/>
      <c r="Z15" s="85"/>
      <c r="AA15" s="85"/>
      <c r="AB15" s="85"/>
      <c r="AC15" s="85"/>
      <c r="AD15" s="85"/>
    </row>
    <row r="16" spans="1:32" x14ac:dyDescent="0.25">
      <c r="A16" s="93"/>
      <c r="B16" s="96"/>
      <c r="C16" s="1"/>
      <c r="D16" s="96"/>
      <c r="E16" s="97"/>
      <c r="G16" s="1"/>
      <c r="H16" s="37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96"/>
      <c r="X16" s="1"/>
      <c r="Y16" s="85"/>
      <c r="Z16" s="85"/>
      <c r="AA16" s="85"/>
      <c r="AB16" s="85"/>
      <c r="AC16" s="85"/>
      <c r="AD16" s="85"/>
    </row>
    <row r="17" spans="1:30" x14ac:dyDescent="0.25">
      <c r="A17" s="93"/>
      <c r="B17" s="96"/>
      <c r="C17" s="1"/>
      <c r="D17" s="96"/>
      <c r="E17" s="97"/>
      <c r="G17" s="1"/>
      <c r="H17" s="37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96"/>
      <c r="X17" s="1"/>
      <c r="Y17" s="85"/>
      <c r="Z17" s="85"/>
      <c r="AA17" s="85"/>
      <c r="AB17" s="85"/>
      <c r="AC17" s="85"/>
      <c r="AD17" s="85"/>
    </row>
    <row r="18" spans="1:30" x14ac:dyDescent="0.25">
      <c r="A18" s="93"/>
      <c r="B18" s="96"/>
      <c r="C18" s="1"/>
      <c r="D18" s="96"/>
      <c r="E18" s="97"/>
      <c r="G18" s="1"/>
      <c r="H18" s="37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96"/>
      <c r="X18" s="1"/>
      <c r="Y18" s="85"/>
      <c r="Z18" s="85"/>
      <c r="AA18" s="85"/>
      <c r="AB18" s="85"/>
      <c r="AC18" s="85"/>
      <c r="AD18" s="85"/>
    </row>
    <row r="19" spans="1:30" x14ac:dyDescent="0.25">
      <c r="A19" s="93"/>
      <c r="B19" s="96"/>
      <c r="C19" s="1"/>
      <c r="D19" s="96"/>
      <c r="E19" s="97"/>
      <c r="G19" s="1"/>
      <c r="H19" s="37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96"/>
      <c r="X19" s="1"/>
      <c r="Y19" s="85"/>
      <c r="Z19" s="85"/>
      <c r="AA19" s="85"/>
      <c r="AB19" s="85"/>
      <c r="AC19" s="85"/>
      <c r="AD19" s="85"/>
    </row>
    <row r="20" spans="1:30" x14ac:dyDescent="0.25">
      <c r="A20" s="93"/>
      <c r="B20" s="96"/>
      <c r="C20" s="1"/>
      <c r="D20" s="96"/>
      <c r="E20" s="97"/>
      <c r="G20" s="1"/>
      <c r="H20" s="37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96"/>
      <c r="X20" s="1"/>
      <c r="Y20" s="85"/>
      <c r="Z20" s="85"/>
      <c r="AA20" s="85"/>
      <c r="AB20" s="85"/>
      <c r="AC20" s="85"/>
      <c r="AD20" s="85"/>
    </row>
    <row r="21" spans="1:30" x14ac:dyDescent="0.25">
      <c r="A21" s="93"/>
      <c r="B21" s="96"/>
      <c r="C21" s="1"/>
      <c r="D21" s="96"/>
      <c r="E21" s="97"/>
      <c r="G21" s="1"/>
      <c r="H21" s="37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96"/>
      <c r="X21" s="1"/>
      <c r="Y21" s="85"/>
      <c r="Z21" s="85"/>
      <c r="AA21" s="85"/>
      <c r="AB21" s="85"/>
      <c r="AC21" s="85"/>
      <c r="AD21" s="85"/>
    </row>
    <row r="22" spans="1:30" x14ac:dyDescent="0.25">
      <c r="A22" s="93"/>
      <c r="B22" s="96"/>
      <c r="C22" s="1"/>
      <c r="D22" s="96"/>
      <c r="E22" s="97"/>
      <c r="G22" s="1"/>
      <c r="H22" s="37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96"/>
      <c r="X22" s="1"/>
      <c r="Y22" s="85"/>
      <c r="Z22" s="85"/>
      <c r="AA22" s="85"/>
      <c r="AB22" s="85"/>
      <c r="AC22" s="85"/>
      <c r="AD22" s="85"/>
    </row>
    <row r="23" spans="1:30" x14ac:dyDescent="0.25">
      <c r="A23" s="93"/>
      <c r="B23" s="96"/>
      <c r="C23" s="1"/>
      <c r="D23" s="96"/>
      <c r="E23" s="97"/>
      <c r="G23" s="1"/>
      <c r="H23" s="37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96"/>
      <c r="X23" s="1"/>
      <c r="Y23" s="85"/>
      <c r="Z23" s="85"/>
      <c r="AA23" s="85"/>
      <c r="AB23" s="85"/>
      <c r="AC23" s="85"/>
      <c r="AD23" s="85"/>
    </row>
    <row r="24" spans="1:30" x14ac:dyDescent="0.25">
      <c r="A24" s="93"/>
      <c r="B24" s="96"/>
      <c r="C24" s="1"/>
      <c r="D24" s="96"/>
      <c r="E24" s="97"/>
      <c r="G24" s="1"/>
      <c r="H24" s="37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96"/>
      <c r="X24" s="1"/>
      <c r="Y24" s="85"/>
      <c r="Z24" s="85"/>
      <c r="AA24" s="85"/>
      <c r="AB24" s="85"/>
      <c r="AC24" s="85"/>
      <c r="AD24" s="85"/>
    </row>
    <row r="25" spans="1:30" x14ac:dyDescent="0.25">
      <c r="A25" s="93"/>
      <c r="B25" s="96"/>
      <c r="C25" s="1"/>
      <c r="D25" s="96"/>
      <c r="E25" s="97"/>
      <c r="G25" s="1"/>
      <c r="H25" s="37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96"/>
      <c r="X25" s="1"/>
      <c r="Y25" s="85"/>
      <c r="Z25" s="85"/>
      <c r="AA25" s="85"/>
      <c r="AB25" s="85"/>
      <c r="AC25" s="85"/>
      <c r="AD25" s="85"/>
    </row>
    <row r="26" spans="1:30" x14ac:dyDescent="0.25">
      <c r="A26" s="93"/>
      <c r="B26" s="96"/>
      <c r="C26" s="1"/>
      <c r="D26" s="96"/>
      <c r="E26" s="97"/>
      <c r="G26" s="1"/>
      <c r="H26" s="37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96"/>
      <c r="X26" s="1"/>
      <c r="Y26" s="85"/>
      <c r="Z26" s="85"/>
      <c r="AA26" s="85"/>
      <c r="AB26" s="85"/>
      <c r="AC26" s="85"/>
      <c r="AD26" s="85"/>
    </row>
    <row r="27" spans="1:30" x14ac:dyDescent="0.25">
      <c r="A27" s="93"/>
      <c r="B27" s="96"/>
      <c r="C27" s="1"/>
      <c r="D27" s="96"/>
      <c r="E27" s="97"/>
      <c r="G27" s="1"/>
      <c r="H27" s="37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96"/>
      <c r="X27" s="1"/>
      <c r="Y27" s="85"/>
      <c r="Z27" s="85"/>
      <c r="AA27" s="85"/>
      <c r="AB27" s="85"/>
      <c r="AC27" s="85"/>
      <c r="AD27" s="85"/>
    </row>
    <row r="28" spans="1:30" x14ac:dyDescent="0.25">
      <c r="A28" s="93"/>
      <c r="B28" s="96"/>
      <c r="C28" s="1"/>
      <c r="D28" s="96"/>
      <c r="E28" s="97"/>
      <c r="G28" s="1"/>
      <c r="H28" s="37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96"/>
      <c r="X28" s="1"/>
      <c r="Y28" s="85"/>
      <c r="Z28" s="85"/>
      <c r="AA28" s="85"/>
      <c r="AB28" s="85"/>
      <c r="AC28" s="85"/>
      <c r="AD28" s="85"/>
    </row>
    <row r="29" spans="1:30" x14ac:dyDescent="0.25">
      <c r="A29" s="93"/>
      <c r="B29" s="96"/>
      <c r="C29" s="1"/>
      <c r="D29" s="96"/>
      <c r="E29" s="97"/>
      <c r="G29" s="1"/>
      <c r="H29" s="37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96"/>
      <c r="X29" s="1"/>
      <c r="Y29" s="85"/>
      <c r="Z29" s="85"/>
      <c r="AA29" s="85"/>
      <c r="AB29" s="85"/>
      <c r="AC29" s="85"/>
      <c r="AD29" s="85"/>
    </row>
    <row r="30" spans="1:30" x14ac:dyDescent="0.25">
      <c r="A30" s="93"/>
      <c r="B30" s="96"/>
      <c r="C30" s="1"/>
      <c r="D30" s="96"/>
      <c r="E30" s="97"/>
      <c r="G30" s="1"/>
      <c r="H30" s="37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96"/>
      <c r="X30" s="1"/>
      <c r="Y30" s="85"/>
      <c r="Z30" s="85"/>
      <c r="AA30" s="85"/>
      <c r="AB30" s="85"/>
      <c r="AC30" s="85"/>
      <c r="AD30" s="85"/>
    </row>
    <row r="31" spans="1:30" x14ac:dyDescent="0.25">
      <c r="A31" s="93"/>
      <c r="B31" s="96"/>
      <c r="C31" s="1"/>
      <c r="D31" s="96"/>
      <c r="E31" s="97"/>
      <c r="G31" s="1"/>
      <c r="H31" s="37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96"/>
      <c r="X31" s="1"/>
      <c r="Y31" s="85"/>
      <c r="Z31" s="85"/>
      <c r="AA31" s="85"/>
      <c r="AB31" s="85"/>
      <c r="AC31" s="85"/>
      <c r="AD31" s="85"/>
    </row>
    <row r="32" spans="1:30" x14ac:dyDescent="0.25">
      <c r="A32" s="93"/>
      <c r="B32" s="96"/>
      <c r="C32" s="1"/>
      <c r="D32" s="96"/>
      <c r="E32" s="97"/>
      <c r="G32" s="1"/>
      <c r="H32" s="37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96"/>
      <c r="X32" s="1"/>
      <c r="Y32" s="85"/>
      <c r="Z32" s="85"/>
      <c r="AA32" s="85"/>
      <c r="AB32" s="85"/>
      <c r="AC32" s="85"/>
      <c r="AD32" s="85"/>
    </row>
    <row r="33" spans="1:30" x14ac:dyDescent="0.25">
      <c r="A33" s="93"/>
      <c r="B33" s="96"/>
      <c r="C33" s="1"/>
      <c r="D33" s="96"/>
      <c r="E33" s="97"/>
      <c r="G33" s="1"/>
      <c r="H33" s="37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96"/>
      <c r="X33" s="1"/>
      <c r="Y33" s="85"/>
      <c r="Z33" s="85"/>
      <c r="AA33" s="85"/>
      <c r="AB33" s="85"/>
      <c r="AC33" s="85"/>
      <c r="AD33" s="85"/>
    </row>
    <row r="34" spans="1:30" x14ac:dyDescent="0.25">
      <c r="A34" s="93"/>
      <c r="B34" s="96"/>
      <c r="C34" s="1"/>
      <c r="D34" s="96"/>
      <c r="E34" s="97"/>
      <c r="G34" s="1"/>
      <c r="H34" s="37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96"/>
      <c r="X34" s="1"/>
      <c r="Y34" s="85"/>
      <c r="Z34" s="85"/>
      <c r="AA34" s="85"/>
      <c r="AB34" s="85"/>
      <c r="AC34" s="85"/>
      <c r="AD34" s="85"/>
    </row>
    <row r="35" spans="1:30" x14ac:dyDescent="0.25">
      <c r="A35" s="93"/>
      <c r="B35" s="96"/>
      <c r="C35" s="1"/>
      <c r="D35" s="96"/>
      <c r="E35" s="97"/>
      <c r="G35" s="1"/>
      <c r="H35" s="37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96"/>
      <c r="X35" s="1"/>
      <c r="Y35" s="85"/>
      <c r="Z35" s="85"/>
      <c r="AA35" s="85"/>
      <c r="AB35" s="85"/>
      <c r="AC35" s="85"/>
      <c r="AD35" s="85"/>
    </row>
    <row r="36" spans="1:30" x14ac:dyDescent="0.25">
      <c r="A36" s="93"/>
      <c r="B36" s="96"/>
      <c r="C36" s="1"/>
      <c r="D36" s="96"/>
      <c r="E36" s="97"/>
      <c r="G36" s="1"/>
      <c r="H36" s="37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96"/>
      <c r="X36" s="1"/>
      <c r="Y36" s="85"/>
      <c r="Z36" s="85"/>
      <c r="AA36" s="85"/>
      <c r="AB36" s="85"/>
      <c r="AC36" s="85"/>
      <c r="AD36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2019-07-19T21:39:40Z</dcterms:modified>
</cp:coreProperties>
</file>