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0" i="1"/>
  <c r="M13" i="1" l="1"/>
  <c r="L13" i="1"/>
  <c r="K13" i="1"/>
  <c r="J13" i="1"/>
  <c r="I13" i="1"/>
  <c r="H13" i="1"/>
  <c r="G13" i="1"/>
  <c r="D14" i="1" s="1"/>
  <c r="F13" i="1"/>
  <c r="F17" i="1"/>
  <c r="E13" i="1"/>
  <c r="O8" i="1"/>
  <c r="O13" i="1" s="1"/>
  <c r="I18" i="1"/>
  <c r="H18" i="1"/>
  <c r="G18" i="1"/>
  <c r="F18" i="1"/>
  <c r="E18" i="1"/>
  <c r="H17" i="1"/>
  <c r="O9" i="1"/>
  <c r="G17" i="1"/>
  <c r="K17" i="1" s="1"/>
  <c r="E17" i="1"/>
  <c r="I17" i="1"/>
  <c r="M17" i="1" s="1"/>
  <c r="L17" i="1" l="1"/>
  <c r="E20" i="1"/>
  <c r="M18" i="1"/>
  <c r="N18" i="1"/>
  <c r="I20" i="1"/>
  <c r="N13" i="1"/>
  <c r="N17" i="1" s="1"/>
  <c r="O17" i="1"/>
  <c r="O20" i="1" s="1"/>
  <c r="G20" i="1"/>
  <c r="F20" i="1"/>
  <c r="K18" i="1"/>
  <c r="L18" i="1"/>
  <c r="H20" i="1"/>
  <c r="L20" i="1" l="1"/>
  <c r="K20" i="1"/>
  <c r="M20" i="1"/>
  <c r="N20" i="1"/>
</calcChain>
</file>

<file path=xl/sharedStrings.xml><?xml version="1.0" encoding="utf-8"?>
<sst xmlns="http://schemas.openxmlformats.org/spreadsheetml/2006/main" count="124" uniqueCount="84">
  <si>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</si>
  <si>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</si>
  <si>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</si>
  <si>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</si>
  <si>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</si>
  <si>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</si>
  <si>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</si>
  <si>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</si>
  <si>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</si>
  <si>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</si>
  <si>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</si>
  <si>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</si>
  <si>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</si>
  <si>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</si>
  <si>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</si>
  <si>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</si>
  <si>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</si>
  <si>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</si>
  <si>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</si>
  <si>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</si>
  <si>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</si>
  <si>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</si>
  <si>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</si>
  <si>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</si>
  <si>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</si>
  <si>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</si>
  <si>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</si>
  <si>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</si>
  <si>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</si>
  <si>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</si>
  <si>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</si>
  <si>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</si>
  <si>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</si>
  <si>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ENSIMMÄISET</t>
  </si>
  <si>
    <t>Ottelu</t>
  </si>
  <si>
    <t>Kunnari</t>
  </si>
  <si>
    <t>ykköspesis</t>
  </si>
  <si>
    <t>Pesäkarhut  2</t>
  </si>
  <si>
    <t>3.</t>
  </si>
  <si>
    <t>Seurat</t>
  </si>
  <si>
    <t>Pesäkarhut = Pesäkarhut, Pori  (1985),  kasvattajaseura</t>
  </si>
  <si>
    <t>suomensarja</t>
  </si>
  <si>
    <t>Anni Harjunen</t>
  </si>
  <si>
    <t>20.1.1994   Pori</t>
  </si>
  <si>
    <t>09.05. 2012  Pesäkarhut - Turku-Pesis  2-0  (6-1, 15-0)</t>
  </si>
  <si>
    <t>19.06. 2013  Virkiä - Pesäkarhut  0-2  (2-3, 0-1)</t>
  </si>
  <si>
    <t>24.07. 2013  Pesä Ysit - Pesäkarhut  0-2  (3-10, 0-7)</t>
  </si>
  <si>
    <t>2.</t>
  </si>
  <si>
    <t xml:space="preserve">Lukko = Fera, Rauma </t>
  </si>
  <si>
    <t>Fera = Fera, Rauma  (1958)</t>
  </si>
  <si>
    <t>5.</t>
  </si>
  <si>
    <t>Lukko</t>
  </si>
  <si>
    <t>4.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</si>
  <si>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</si>
  <si>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</si>
  <si>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</si>
  <si>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</si>
  <si>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</si>
  <si>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</si>
  <si>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</si>
  <si>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</si>
  <si>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</si>
  <si>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</si>
  <si>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</si>
  <si>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</si>
  <si>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</si>
  <si>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</si>
  <si>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</si>
  <si>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</si>
  <si>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13.07. 2013  Hyvinkää</t>
  </si>
  <si>
    <t xml:space="preserve">  0-2  (0-1, 1-3)</t>
  </si>
  <si>
    <t>3k</t>
  </si>
  <si>
    <t>Keijo Kitinoja</t>
  </si>
  <si>
    <t>4/5</t>
  </si>
  <si>
    <t>2/3</t>
  </si>
  <si>
    <t>2/2</t>
  </si>
  <si>
    <t xml:space="preserve">Lyöty </t>
  </si>
  <si>
    <t xml:space="preserve">Tuotu </t>
  </si>
  <si>
    <t xml:space="preserve">1.  ottelu  </t>
  </si>
  <si>
    <t xml:space="preserve">14.  ottelu  </t>
  </si>
  <si>
    <t xml:space="preserve">22.  ottelu  </t>
  </si>
  <si>
    <t xml:space="preserve">  18 v   3 kk 19 pv </t>
  </si>
  <si>
    <t xml:space="preserve">  19 v   4 kk 30 pv </t>
  </si>
  <si>
    <t xml:space="preserve">  19 v   6 kk   4 pv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</si>
</sst>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1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4" xfId="0" applyFont="1" applyFill="1" applyBorder="1"/>
    <xf numFmtId="0" fontId="1" fillId="3" borderId="10" xfId="0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72" customWidth="1"/>
    <col min="4" max="4" width="14.285156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31" width="5.7109375" style="23" customWidth="1"/>
    <col min="32" max="32" width="6.7109375" style="23" customWidth="1"/>
    <col min="33" max="16384" width="9.140625" style="23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0" t="s">
        <v>11</v>
      </c>
      <c r="J2" s="17"/>
      <c r="K2" s="14"/>
      <c r="L2" s="14"/>
      <c r="M2" s="14"/>
      <c r="N2" s="15"/>
      <c r="O2" s="119"/>
      <c r="P2" s="19" t="s">
        <v>18</v>
      </c>
      <c r="Q2" s="14"/>
      <c r="R2" s="14"/>
      <c r="S2" s="14"/>
      <c r="T2" s="20"/>
      <c r="U2" s="21" t="s">
        <v>19</v>
      </c>
      <c r="V2" s="14"/>
      <c r="W2" s="14"/>
      <c r="X2" s="14"/>
      <c r="Y2" s="15"/>
      <c r="Z2" s="21"/>
      <c r="AA2" s="17"/>
      <c r="AB2" s="17" t="s">
        <v>28</v>
      </c>
      <c r="AC2" s="19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71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24">
        <v>2009</v>
      </c>
      <c r="C4" s="24"/>
      <c r="D4" s="25" t="s">
        <v>37</v>
      </c>
      <c r="E4" s="24"/>
      <c r="F4" s="26" t="s">
        <v>36</v>
      </c>
      <c r="G4" s="75"/>
      <c r="H4" s="74"/>
      <c r="I4" s="24"/>
      <c r="J4" s="24"/>
      <c r="K4" s="24"/>
      <c r="L4" s="24"/>
      <c r="M4" s="24"/>
      <c r="N4" s="24"/>
      <c r="O4" s="71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9"/>
      <c r="AE4" s="27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24">
        <v>2010</v>
      </c>
      <c r="C5" s="24"/>
      <c r="D5" s="25" t="s">
        <v>37</v>
      </c>
      <c r="E5" s="24"/>
      <c r="F5" s="26" t="s">
        <v>36</v>
      </c>
      <c r="G5" s="75"/>
      <c r="H5" s="74"/>
      <c r="I5" s="24"/>
      <c r="J5" s="24"/>
      <c r="K5" s="24"/>
      <c r="L5" s="24"/>
      <c r="M5" s="24"/>
      <c r="N5" s="24"/>
      <c r="O5" s="71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9"/>
      <c r="AE5" s="27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24">
        <v>2011</v>
      </c>
      <c r="C6" s="24"/>
      <c r="D6" s="25" t="s">
        <v>37</v>
      </c>
      <c r="E6" s="24"/>
      <c r="F6" s="26" t="s">
        <v>36</v>
      </c>
      <c r="G6" s="75"/>
      <c r="H6" s="74"/>
      <c r="I6" s="24"/>
      <c r="J6" s="24"/>
      <c r="K6" s="24"/>
      <c r="L6" s="24"/>
      <c r="M6" s="24"/>
      <c r="N6" s="24"/>
      <c r="O6" s="71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9"/>
      <c r="AE6" s="27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76">
        <v>2012</v>
      </c>
      <c r="C7" s="76"/>
      <c r="D7" s="77" t="s">
        <v>37</v>
      </c>
      <c r="E7" s="76"/>
      <c r="F7" s="78" t="s">
        <v>41</v>
      </c>
      <c r="G7" s="79"/>
      <c r="H7" s="80"/>
      <c r="I7" s="76"/>
      <c r="J7" s="76"/>
      <c r="K7" s="76"/>
      <c r="L7" s="76"/>
      <c r="M7" s="76"/>
      <c r="N7" s="76"/>
      <c r="O7" s="71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9"/>
      <c r="AE7" s="27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27">
        <v>2012</v>
      </c>
      <c r="C8" s="27" t="s">
        <v>38</v>
      </c>
      <c r="D8" s="30" t="s">
        <v>32</v>
      </c>
      <c r="E8" s="27">
        <v>3</v>
      </c>
      <c r="F8" s="27">
        <v>0</v>
      </c>
      <c r="G8" s="27">
        <v>4</v>
      </c>
      <c r="H8" s="27">
        <v>0</v>
      </c>
      <c r="I8" s="27">
        <v>8</v>
      </c>
      <c r="J8" s="27">
        <v>0</v>
      </c>
      <c r="K8" s="27">
        <v>1</v>
      </c>
      <c r="L8" s="27">
        <v>3</v>
      </c>
      <c r="M8" s="29">
        <v>4</v>
      </c>
      <c r="N8" s="31">
        <v>0.44400000000000001</v>
      </c>
      <c r="O8" s="71">
        <f>PRODUCT(I8/N8)</f>
        <v>18.018018018018019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9"/>
      <c r="AE8" s="27">
        <v>1</v>
      </c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27">
        <v>2013</v>
      </c>
      <c r="C9" s="27" t="s">
        <v>47</v>
      </c>
      <c r="D9" s="30" t="s">
        <v>32</v>
      </c>
      <c r="E9" s="27">
        <v>20</v>
      </c>
      <c r="F9" s="27">
        <v>1</v>
      </c>
      <c r="G9" s="27">
        <v>9</v>
      </c>
      <c r="H9" s="27">
        <v>2</v>
      </c>
      <c r="I9" s="27">
        <v>27</v>
      </c>
      <c r="J9" s="27">
        <v>9</v>
      </c>
      <c r="K9" s="27">
        <v>1</v>
      </c>
      <c r="L9" s="27">
        <v>7</v>
      </c>
      <c r="M9" s="29">
        <v>10</v>
      </c>
      <c r="N9" s="31">
        <v>0.34610000000000002</v>
      </c>
      <c r="O9" s="71">
        <f>PRODUCT(I9/N9)</f>
        <v>78.012135221034384</v>
      </c>
      <c r="P9" s="27">
        <v>1</v>
      </c>
      <c r="Q9" s="27">
        <v>0</v>
      </c>
      <c r="R9" s="27">
        <v>0</v>
      </c>
      <c r="S9" s="27">
        <v>0</v>
      </c>
      <c r="T9" s="27">
        <v>1</v>
      </c>
      <c r="U9" s="28"/>
      <c r="V9" s="28"/>
      <c r="W9" s="28"/>
      <c r="X9" s="28"/>
      <c r="Y9" s="28"/>
      <c r="Z9" s="27"/>
      <c r="AA9" s="27"/>
      <c r="AB9" s="27"/>
      <c r="AC9" s="27"/>
      <c r="AD9" s="29">
        <v>1</v>
      </c>
      <c r="AE9" s="27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7">
        <v>2014</v>
      </c>
      <c r="C10" s="27" t="s">
        <v>50</v>
      </c>
      <c r="D10" s="30" t="s">
        <v>51</v>
      </c>
      <c r="E10" s="27">
        <v>24</v>
      </c>
      <c r="F10" s="27">
        <v>0</v>
      </c>
      <c r="G10" s="27">
        <v>19</v>
      </c>
      <c r="H10" s="27">
        <v>11</v>
      </c>
      <c r="I10" s="27">
        <v>92</v>
      </c>
      <c r="J10" s="27">
        <v>7</v>
      </c>
      <c r="K10" s="27">
        <v>28</v>
      </c>
      <c r="L10" s="27">
        <v>38</v>
      </c>
      <c r="M10" s="29">
        <v>19</v>
      </c>
      <c r="N10" s="31">
        <v>0.50800000000000001</v>
      </c>
      <c r="O10" s="71">
        <f>PRODUCT(I10/N10)</f>
        <v>181.10236220472441</v>
      </c>
      <c r="P10" s="27">
        <v>4</v>
      </c>
      <c r="Q10" s="27">
        <v>0</v>
      </c>
      <c r="R10" s="27">
        <v>1</v>
      </c>
      <c r="S10" s="27">
        <v>1</v>
      </c>
      <c r="T10" s="27">
        <v>10</v>
      </c>
      <c r="U10" s="28"/>
      <c r="V10" s="28"/>
      <c r="W10" s="28"/>
      <c r="X10" s="28"/>
      <c r="Y10" s="28"/>
      <c r="Z10" s="27"/>
      <c r="AA10" s="27"/>
      <c r="AB10" s="27"/>
      <c r="AC10" s="27"/>
      <c r="AD10" s="29"/>
      <c r="AE10" s="27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4">
        <v>2015</v>
      </c>
      <c r="C11" s="24"/>
      <c r="D11" s="25" t="s">
        <v>37</v>
      </c>
      <c r="E11" s="24"/>
      <c r="F11" s="26" t="s">
        <v>36</v>
      </c>
      <c r="G11" s="75"/>
      <c r="H11" s="74"/>
      <c r="I11" s="24"/>
      <c r="J11" s="24"/>
      <c r="K11" s="24"/>
      <c r="L11" s="24"/>
      <c r="M11" s="24"/>
      <c r="N11" s="24"/>
      <c r="O11" s="71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9"/>
      <c r="AE11" s="27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7">
        <v>2015</v>
      </c>
      <c r="C12" s="27" t="s">
        <v>52</v>
      </c>
      <c r="D12" s="30" t="s">
        <v>32</v>
      </c>
      <c r="E12" s="27">
        <v>20</v>
      </c>
      <c r="F12" s="27">
        <v>0</v>
      </c>
      <c r="G12" s="27">
        <v>13</v>
      </c>
      <c r="H12" s="27">
        <v>1</v>
      </c>
      <c r="I12" s="27">
        <v>34</v>
      </c>
      <c r="J12" s="27">
        <v>3</v>
      </c>
      <c r="K12" s="27">
        <v>5</v>
      </c>
      <c r="L12" s="27">
        <v>13</v>
      </c>
      <c r="M12" s="27">
        <v>13</v>
      </c>
      <c r="N12" s="31">
        <v>0.33660000000000001</v>
      </c>
      <c r="O12" s="32">
        <v>101</v>
      </c>
      <c r="P12" s="27">
        <v>6</v>
      </c>
      <c r="Q12" s="27">
        <v>0</v>
      </c>
      <c r="R12" s="27">
        <v>1</v>
      </c>
      <c r="S12" s="27">
        <v>1</v>
      </c>
      <c r="T12" s="27">
        <v>5</v>
      </c>
      <c r="U12" s="28"/>
      <c r="V12" s="28"/>
      <c r="W12" s="28"/>
      <c r="X12" s="28"/>
      <c r="Y12" s="28"/>
      <c r="Z12" s="27"/>
      <c r="AA12" s="27"/>
      <c r="AB12" s="27"/>
      <c r="AC12" s="27"/>
      <c r="AD12" s="29"/>
      <c r="AE12" s="27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>SUM(E8:E12)</f>
        <v>67</v>
      </c>
      <c r="F13" s="18">
        <f t="shared" ref="F13:M13" si="0">SUM(F8:F12)</f>
        <v>1</v>
      </c>
      <c r="G13" s="18">
        <f t="shared" si="0"/>
        <v>45</v>
      </c>
      <c r="H13" s="18">
        <f t="shared" si="0"/>
        <v>14</v>
      </c>
      <c r="I13" s="18">
        <f t="shared" si="0"/>
        <v>161</v>
      </c>
      <c r="J13" s="18">
        <f t="shared" si="0"/>
        <v>19</v>
      </c>
      <c r="K13" s="18">
        <f t="shared" si="0"/>
        <v>35</v>
      </c>
      <c r="L13" s="18">
        <f t="shared" si="0"/>
        <v>61</v>
      </c>
      <c r="M13" s="17">
        <f t="shared" si="0"/>
        <v>46</v>
      </c>
      <c r="N13" s="33">
        <f>PRODUCT(I13/O13)</f>
        <v>0.42577666142000559</v>
      </c>
      <c r="O13" s="120">
        <f>SUM(O8:O12)</f>
        <v>378.13251544377681</v>
      </c>
      <c r="P13" s="18">
        <f t="shared" ref="P13:AE13" si="1">SUM(P8:P12)</f>
        <v>11</v>
      </c>
      <c r="Q13" s="18">
        <f t="shared" si="1"/>
        <v>0</v>
      </c>
      <c r="R13" s="18">
        <f t="shared" si="1"/>
        <v>2</v>
      </c>
      <c r="S13" s="18">
        <f t="shared" si="1"/>
        <v>2</v>
      </c>
      <c r="T13" s="18">
        <f t="shared" si="1"/>
        <v>16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1</v>
      </c>
      <c r="AE13" s="18">
        <f t="shared" si="1"/>
        <v>1</v>
      </c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116" t="s">
        <v>2</v>
      </c>
      <c r="C14" s="117"/>
      <c r="D14" s="118">
        <f>SUM(F13:H13)+((I13-F13-G13)/3)+(E13/3)+(Z13*25)+(AA13*25)+(AB13*10)+(AC13*25)+(AD13*20)+(AE13*15)-15</f>
        <v>140.66666666666669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8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21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3" t="s">
        <v>21</v>
      </c>
      <c r="O16" s="22"/>
      <c r="P16" s="39" t="s">
        <v>33</v>
      </c>
      <c r="Q16" s="12"/>
      <c r="R16" s="12"/>
      <c r="S16" s="40"/>
      <c r="T16" s="40"/>
      <c r="U16" s="40"/>
      <c r="V16" s="40"/>
      <c r="W16" s="40"/>
      <c r="X16" s="12"/>
      <c r="Y16" s="12"/>
      <c r="Z16" s="12"/>
      <c r="AA16" s="12"/>
      <c r="AB16" s="12"/>
      <c r="AC16" s="12"/>
      <c r="AD16" s="12"/>
      <c r="AE16" s="41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2"/>
      <c r="E17" s="27">
        <f>PRODUCT(E13)</f>
        <v>67</v>
      </c>
      <c r="F17" s="27">
        <f>PRODUCT(F13)</f>
        <v>1</v>
      </c>
      <c r="G17" s="27">
        <f>PRODUCT(G13)</f>
        <v>45</v>
      </c>
      <c r="H17" s="27">
        <f>PRODUCT(H13)</f>
        <v>14</v>
      </c>
      <c r="I17" s="27">
        <f>PRODUCT(I13)</f>
        <v>161</v>
      </c>
      <c r="J17" s="1"/>
      <c r="K17" s="43">
        <f>PRODUCT((F17+G17)/E17)</f>
        <v>0.68656716417910446</v>
      </c>
      <c r="L17" s="43">
        <f>PRODUCT(H17/E17)</f>
        <v>0.20895522388059701</v>
      </c>
      <c r="M17" s="43">
        <f>PRODUCT(I17/E17)</f>
        <v>2.4029850746268657</v>
      </c>
      <c r="N17" s="31">
        <f>PRODUCT(N13)</f>
        <v>0.42577666142000559</v>
      </c>
      <c r="O17" s="22">
        <f>PRODUCT(O13)</f>
        <v>378.13251544377681</v>
      </c>
      <c r="P17" s="44" t="s">
        <v>34</v>
      </c>
      <c r="Q17" s="45"/>
      <c r="R17" s="46" t="s">
        <v>44</v>
      </c>
      <c r="S17" s="46"/>
      <c r="T17" s="46"/>
      <c r="U17" s="46"/>
      <c r="V17" s="46"/>
      <c r="W17" s="46"/>
      <c r="X17" s="46"/>
      <c r="Y17" s="46"/>
      <c r="Z17" s="46"/>
      <c r="AA17" s="46"/>
      <c r="AB17" s="47" t="s">
        <v>78</v>
      </c>
      <c r="AC17" s="47"/>
      <c r="AD17" s="47"/>
      <c r="AE17" s="121" t="s">
        <v>81</v>
      </c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18</v>
      </c>
      <c r="C18" s="49"/>
      <c r="D18" s="50"/>
      <c r="E18" s="27">
        <f>SUM(P13)</f>
        <v>11</v>
      </c>
      <c r="F18" s="27">
        <f>SUM(Q13)</f>
        <v>0</v>
      </c>
      <c r="G18" s="27">
        <f>SUM(R13)</f>
        <v>2</v>
      </c>
      <c r="H18" s="27">
        <f>SUM(S13)</f>
        <v>2</v>
      </c>
      <c r="I18" s="27">
        <f>SUM(T13)</f>
        <v>16</v>
      </c>
      <c r="J18" s="1"/>
      <c r="K18" s="43">
        <f>PRODUCT((F18+G18)/E18)</f>
        <v>0.18181818181818182</v>
      </c>
      <c r="L18" s="43">
        <f>PRODUCT(H18/E18)</f>
        <v>0.18181818181818182</v>
      </c>
      <c r="M18" s="43">
        <f>PRODUCT(I18/E18)</f>
        <v>1.4545454545454546</v>
      </c>
      <c r="N18" s="31">
        <f>PRODUCT(I18/O18)</f>
        <v>0.29090909090909089</v>
      </c>
      <c r="O18" s="32">
        <v>55</v>
      </c>
      <c r="P18" s="51" t="s">
        <v>76</v>
      </c>
      <c r="Q18" s="52"/>
      <c r="R18" s="53" t="s">
        <v>44</v>
      </c>
      <c r="S18" s="53"/>
      <c r="T18" s="53"/>
      <c r="U18" s="53"/>
      <c r="V18" s="53"/>
      <c r="W18" s="53"/>
      <c r="X18" s="53"/>
      <c r="Y18" s="53"/>
      <c r="Z18" s="53"/>
      <c r="AA18" s="53"/>
      <c r="AB18" s="54" t="s">
        <v>78</v>
      </c>
      <c r="AC18" s="54"/>
      <c r="AD18" s="54"/>
      <c r="AE18" s="122" t="s">
        <v>81</v>
      </c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55" t="s">
        <v>19</v>
      </c>
      <c r="C19" s="56"/>
      <c r="D19" s="57"/>
      <c r="E19" s="28"/>
      <c r="F19" s="28"/>
      <c r="G19" s="28"/>
      <c r="H19" s="28"/>
      <c r="I19" s="28"/>
      <c r="J19" s="1"/>
      <c r="K19" s="58"/>
      <c r="L19" s="58"/>
      <c r="M19" s="58"/>
      <c r="N19" s="59"/>
      <c r="O19" s="22"/>
      <c r="P19" s="51" t="s">
        <v>77</v>
      </c>
      <c r="Q19" s="52"/>
      <c r="R19" s="53" t="s">
        <v>45</v>
      </c>
      <c r="S19" s="53"/>
      <c r="T19" s="53"/>
      <c r="U19" s="53"/>
      <c r="V19" s="53"/>
      <c r="W19" s="53"/>
      <c r="X19" s="53"/>
      <c r="Y19" s="53"/>
      <c r="Z19" s="53"/>
      <c r="AA19" s="53"/>
      <c r="AB19" s="54" t="s">
        <v>79</v>
      </c>
      <c r="AC19" s="54"/>
      <c r="AD19" s="54"/>
      <c r="AE19" s="122" t="s">
        <v>82</v>
      </c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20</v>
      </c>
      <c r="C20" s="61"/>
      <c r="D20" s="62"/>
      <c r="E20" s="18">
        <f>SUM(E17:E19)</f>
        <v>78</v>
      </c>
      <c r="F20" s="18">
        <f>SUM(F17:F19)</f>
        <v>1</v>
      </c>
      <c r="G20" s="18">
        <f>SUM(G17:G19)</f>
        <v>47</v>
      </c>
      <c r="H20" s="18">
        <f>SUM(H17:H19)</f>
        <v>16</v>
      </c>
      <c r="I20" s="18">
        <f>SUM(I17:I19)</f>
        <v>177</v>
      </c>
      <c r="J20" s="1"/>
      <c r="K20" s="63">
        <f>PRODUCT((F20+G20)/E20)</f>
        <v>0.61538461538461542</v>
      </c>
      <c r="L20" s="63">
        <f>PRODUCT(H20/E20)</f>
        <v>0.20512820512820512</v>
      </c>
      <c r="M20" s="63">
        <f>PRODUCT(I20/E20)</f>
        <v>2.2692307692307692</v>
      </c>
      <c r="N20" s="33">
        <f>PRODUCT(I20/O20)</f>
        <v>0.40865091788052488</v>
      </c>
      <c r="O20" s="22">
        <f>SUM(O17:O19)</f>
        <v>433.13251544377681</v>
      </c>
      <c r="P20" s="64" t="s">
        <v>35</v>
      </c>
      <c r="Q20" s="65"/>
      <c r="R20" s="66" t="s">
        <v>46</v>
      </c>
      <c r="S20" s="66"/>
      <c r="T20" s="66"/>
      <c r="U20" s="66"/>
      <c r="V20" s="66"/>
      <c r="W20" s="66"/>
      <c r="X20" s="66"/>
      <c r="Y20" s="66"/>
      <c r="Z20" s="66"/>
      <c r="AA20" s="66"/>
      <c r="AB20" s="67" t="s">
        <v>80</v>
      </c>
      <c r="AC20" s="67"/>
      <c r="AD20" s="67"/>
      <c r="AE20" s="123" t="s">
        <v>83</v>
      </c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2"/>
      <c r="P21" s="1"/>
      <c r="Q21" s="37"/>
      <c r="R21" s="1"/>
      <c r="S21" s="1"/>
      <c r="T21" s="22"/>
      <c r="U21" s="22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 t="s">
        <v>39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2"/>
      <c r="P22" s="1"/>
      <c r="Q22" s="37"/>
      <c r="R22" s="1"/>
      <c r="S22" s="1"/>
      <c r="T22" s="22"/>
      <c r="U22" s="22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2"/>
      <c r="P23" s="1"/>
      <c r="Q23" s="37"/>
      <c r="R23" s="1"/>
      <c r="S23" s="1"/>
      <c r="T23" s="22"/>
      <c r="U23" s="22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2"/>
      <c r="P24" s="1"/>
      <c r="Q24" s="37"/>
      <c r="R24" s="1"/>
      <c r="S24" s="1"/>
      <c r="T24" s="22"/>
      <c r="U24" s="22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2"/>
      <c r="P25" s="1"/>
      <c r="Q25" s="37"/>
      <c r="R25" s="1"/>
      <c r="S25" s="1"/>
      <c r="T25" s="22"/>
      <c r="U25" s="22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2"/>
      <c r="P26" s="1"/>
      <c r="Q26" s="37"/>
      <c r="R26" s="1"/>
      <c r="S26" s="1"/>
      <c r="T26" s="22"/>
      <c r="U26" s="22"/>
      <c r="V26" s="6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2"/>
      <c r="P27" s="1"/>
      <c r="Q27" s="37"/>
      <c r="R27" s="1"/>
      <c r="S27" s="22"/>
      <c r="T27" s="22"/>
      <c r="U27" s="22"/>
      <c r="V27" s="22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2"/>
      <c r="P28" s="1"/>
      <c r="Q28" s="37"/>
      <c r="R28" s="1"/>
      <c r="S28" s="1"/>
      <c r="T28" s="22"/>
      <c r="U28" s="22"/>
      <c r="V28" s="6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2"/>
      <c r="P29" s="1"/>
      <c r="Q29" s="37"/>
      <c r="R29" s="1"/>
      <c r="S29" s="1"/>
      <c r="T29" s="22"/>
      <c r="U29" s="22"/>
      <c r="V29" s="68"/>
      <c r="W29" s="68"/>
      <c r="X29" s="22"/>
      <c r="Y29" s="22"/>
      <c r="Z29" s="22"/>
      <c r="AA29" s="22"/>
      <c r="AB29" s="22"/>
      <c r="AC29" s="22"/>
      <c r="AD29" s="22"/>
      <c r="AE29" s="22"/>
      <c r="AF29" s="8"/>
      <c r="AG29" s="8"/>
      <c r="AH29" s="8"/>
      <c r="AI29" s="8"/>
      <c r="AJ29" s="8"/>
      <c r="AK29" s="8"/>
    </row>
    <row r="30" spans="1:37" s="7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2"/>
      <c r="P30" s="1"/>
      <c r="Q30" s="37"/>
      <c r="R30" s="1"/>
      <c r="S30" s="1"/>
      <c r="T30" s="22"/>
      <c r="U30" s="22"/>
      <c r="V30" s="68"/>
      <c r="W30" s="68"/>
      <c r="X30" s="22"/>
      <c r="Y30" s="22"/>
      <c r="Z30" s="22"/>
      <c r="AA30" s="22"/>
      <c r="AB30" s="22"/>
      <c r="AC30" s="22"/>
      <c r="AD30" s="22"/>
      <c r="AE30" s="22"/>
      <c r="AF30" s="8"/>
      <c r="AG30" s="8"/>
      <c r="AH30" s="8"/>
      <c r="AI30" s="8"/>
      <c r="AJ30" s="8"/>
      <c r="AK30" s="8"/>
    </row>
    <row r="31" spans="1:37" s="7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2"/>
      <c r="P31" s="1"/>
      <c r="Q31" s="37"/>
      <c r="R31" s="1"/>
      <c r="S31" s="1"/>
      <c r="T31" s="22"/>
      <c r="U31" s="22"/>
      <c r="V31" s="68"/>
      <c r="W31" s="68"/>
      <c r="X31" s="22"/>
      <c r="Y31" s="22"/>
      <c r="Z31" s="22"/>
      <c r="AA31" s="22"/>
      <c r="AB31" s="22"/>
      <c r="AC31" s="22"/>
      <c r="AD31" s="22"/>
      <c r="AE31" s="22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  <c r="P32" s="1"/>
      <c r="Q32" s="37"/>
      <c r="R32" s="1"/>
      <c r="S32" s="1"/>
      <c r="T32" s="22"/>
      <c r="U32" s="22"/>
      <c r="V32" s="68"/>
      <c r="W32" s="68"/>
      <c r="X32" s="22"/>
      <c r="Y32" s="22"/>
      <c r="Z32" s="22"/>
      <c r="AA32" s="22"/>
      <c r="AB32" s="22"/>
      <c r="AC32" s="22"/>
      <c r="AD32" s="22"/>
      <c r="AE32" s="22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1"/>
      <c r="Q33" s="37"/>
      <c r="R33" s="1"/>
      <c r="S33" s="1"/>
      <c r="T33" s="22"/>
      <c r="U33" s="22"/>
      <c r="V33" s="68"/>
      <c r="W33" s="68"/>
      <c r="X33" s="22"/>
      <c r="Y33" s="22"/>
      <c r="Z33" s="22"/>
      <c r="AA33" s="22"/>
      <c r="AB33" s="22"/>
      <c r="AC33" s="22"/>
      <c r="AD33" s="22"/>
      <c r="AE33" s="22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2"/>
      <c r="P34" s="1"/>
      <c r="Q34" s="37"/>
      <c r="R34" s="1"/>
      <c r="S34" s="1"/>
      <c r="T34" s="22"/>
      <c r="U34" s="22"/>
      <c r="V34" s="68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2"/>
      <c r="P35" s="1"/>
      <c r="Q35" s="37"/>
      <c r="R35" s="1"/>
      <c r="S35" s="1"/>
      <c r="T35" s="22"/>
      <c r="U35" s="22"/>
      <c r="V35" s="68"/>
      <c r="W35" s="68"/>
      <c r="X35" s="22"/>
      <c r="Y35" s="22"/>
      <c r="Z35" s="22"/>
      <c r="AA35" s="22"/>
      <c r="AB35" s="22"/>
      <c r="AC35" s="22"/>
      <c r="AD35" s="22"/>
      <c r="AE35" s="22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37"/>
      <c r="D36" s="1"/>
      <c r="E36" s="1"/>
      <c r="F36" s="22"/>
      <c r="G36" s="22"/>
      <c r="H36" s="22"/>
      <c r="I36" s="1"/>
      <c r="J36" s="1"/>
      <c r="K36" s="1"/>
      <c r="L36" s="1"/>
      <c r="M36" s="1"/>
      <c r="N36" s="1"/>
      <c r="O36" s="71"/>
      <c r="P36" s="1"/>
      <c r="Q36" s="37"/>
      <c r="R36" s="1"/>
      <c r="S36" s="1"/>
      <c r="T36" s="22"/>
      <c r="U36" s="22"/>
      <c r="V36" s="22"/>
      <c r="W36" s="22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37"/>
      <c r="D37" s="1"/>
      <c r="E37" s="1"/>
      <c r="F37" s="22"/>
      <c r="G37" s="22"/>
      <c r="H37" s="22"/>
      <c r="I37" s="1"/>
      <c r="J37" s="1"/>
      <c r="K37" s="1"/>
      <c r="L37" s="1"/>
      <c r="M37" s="1"/>
      <c r="N37" s="1"/>
      <c r="O37" s="71"/>
      <c r="P37" s="1"/>
      <c r="Q37" s="37"/>
      <c r="R37" s="1"/>
      <c r="S37" s="1"/>
      <c r="T37" s="22"/>
      <c r="U37" s="22"/>
      <c r="V37" s="22"/>
      <c r="W37" s="22"/>
      <c r="X37" s="1"/>
      <c r="Y37" s="1"/>
      <c r="Z37" s="1"/>
      <c r="AA37" s="1"/>
      <c r="AB37" s="1"/>
      <c r="AC37" s="1"/>
      <c r="AD37" s="1"/>
      <c r="AE37" s="1"/>
      <c r="AF37" s="8"/>
      <c r="AG37" s="70"/>
      <c r="AH37" s="70"/>
      <c r="AI37" s="70"/>
      <c r="AJ37" s="70"/>
      <c r="AK37" s="70"/>
    </row>
    <row r="38" spans="1:37" ht="15" customHeight="1" x14ac:dyDescent="0.2">
      <c r="A38" s="1"/>
      <c r="B38" s="1"/>
      <c r="C38" s="37"/>
      <c r="D38" s="1"/>
      <c r="E38" s="1"/>
      <c r="F38" s="22"/>
      <c r="G38" s="22"/>
      <c r="H38" s="22"/>
      <c r="I38" s="1"/>
      <c r="J38" s="1"/>
      <c r="K38" s="1"/>
      <c r="L38" s="1"/>
      <c r="M38" s="1"/>
      <c r="N38" s="1"/>
      <c r="O38" s="71"/>
      <c r="P38" s="1"/>
      <c r="Q38" s="37"/>
      <c r="R38" s="1"/>
      <c r="S38" s="1"/>
      <c r="T38" s="22"/>
      <c r="U38" s="22"/>
      <c r="V38" s="22"/>
      <c r="W38" s="22"/>
      <c r="X38" s="1"/>
      <c r="Y38" s="1"/>
      <c r="Z38" s="1"/>
      <c r="AA38" s="1"/>
      <c r="AB38" s="1"/>
      <c r="AC38" s="1"/>
      <c r="AD38" s="1"/>
      <c r="AE38" s="1"/>
      <c r="AF38" s="8"/>
      <c r="AG38" s="70"/>
      <c r="AH38" s="70"/>
      <c r="AI38" s="70"/>
      <c r="AJ38" s="70"/>
      <c r="AK38" s="70"/>
    </row>
    <row r="39" spans="1:37" ht="15" customHeight="1" x14ac:dyDescent="0.25">
      <c r="A39" s="72"/>
      <c r="C39" s="73"/>
      <c r="V39" s="23"/>
      <c r="W39" s="23"/>
    </row>
    <row r="40" spans="1:37" ht="15" customHeight="1" x14ac:dyDescent="0.25">
      <c r="A40" s="72"/>
      <c r="C40" s="73"/>
      <c r="V40" s="23"/>
      <c r="W40" s="23"/>
    </row>
    <row r="41" spans="1:37" ht="15" customHeight="1" x14ac:dyDescent="0.25">
      <c r="A41" s="72"/>
      <c r="C41" s="73"/>
      <c r="V41" s="23"/>
      <c r="W41" s="23"/>
    </row>
    <row r="42" spans="1:37" ht="15" customHeight="1" x14ac:dyDescent="0.25">
      <c r="A42" s="72"/>
      <c r="C42" s="73"/>
      <c r="V42" s="23"/>
      <c r="W42" s="23"/>
    </row>
    <row r="43" spans="1:37" ht="15" customHeight="1" x14ac:dyDescent="0.25">
      <c r="A43" s="72"/>
      <c r="C43" s="73"/>
      <c r="V43" s="23"/>
      <c r="W43" s="23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7" customWidth="1"/>
    <col min="3" max="3" width="21.5703125" style="98" customWidth="1"/>
    <col min="4" max="4" width="10.5703125" style="99" customWidth="1"/>
    <col min="5" max="5" width="12.28515625" style="99" customWidth="1"/>
    <col min="6" max="6" width="0.7109375" style="36" customWidth="1"/>
    <col min="7" max="11" width="5.28515625" style="98" customWidth="1"/>
    <col min="12" max="12" width="6.42578125" style="98" customWidth="1"/>
    <col min="13" max="21" width="5.2851562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8"/>
      <c r="B1" s="81" t="s">
        <v>53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74"/>
      <c r="Y1" s="84"/>
      <c r="Z1" s="84"/>
      <c r="AA1" s="84"/>
      <c r="AB1" s="84"/>
      <c r="AC1" s="84"/>
      <c r="AD1" s="84"/>
    </row>
    <row r="2" spans="1:30" x14ac:dyDescent="0.25">
      <c r="A2" s="8"/>
      <c r="B2" s="101" t="s">
        <v>42</v>
      </c>
      <c r="C2" s="102" t="s">
        <v>43</v>
      </c>
      <c r="D2" s="85"/>
      <c r="E2" s="8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41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54</v>
      </c>
      <c r="C3" s="21" t="s">
        <v>55</v>
      </c>
      <c r="D3" s="88" t="s">
        <v>56</v>
      </c>
      <c r="E3" s="89" t="s">
        <v>1</v>
      </c>
      <c r="F3" s="22"/>
      <c r="G3" s="90" t="s">
        <v>57</v>
      </c>
      <c r="H3" s="91" t="s">
        <v>58</v>
      </c>
      <c r="I3" s="91" t="s">
        <v>30</v>
      </c>
      <c r="J3" s="17" t="s">
        <v>59</v>
      </c>
      <c r="K3" s="92" t="s">
        <v>60</v>
      </c>
      <c r="L3" s="92" t="s">
        <v>61</v>
      </c>
      <c r="M3" s="90" t="s">
        <v>62</v>
      </c>
      <c r="N3" s="90" t="s">
        <v>29</v>
      </c>
      <c r="O3" s="91" t="s">
        <v>63</v>
      </c>
      <c r="P3" s="90" t="s">
        <v>58</v>
      </c>
      <c r="Q3" s="90" t="s">
        <v>3</v>
      </c>
      <c r="R3" s="90">
        <v>1</v>
      </c>
      <c r="S3" s="90">
        <v>2</v>
      </c>
      <c r="T3" s="90">
        <v>3</v>
      </c>
      <c r="U3" s="90" t="s">
        <v>64</v>
      </c>
      <c r="V3" s="17" t="s">
        <v>21</v>
      </c>
      <c r="W3" s="16" t="s">
        <v>65</v>
      </c>
      <c r="X3" s="16" t="s">
        <v>66</v>
      </c>
      <c r="Y3" s="84"/>
      <c r="Z3" s="84"/>
      <c r="AA3" s="84"/>
      <c r="AB3" s="84"/>
      <c r="AC3" s="84"/>
      <c r="AD3" s="84"/>
    </row>
    <row r="4" spans="1:30" x14ac:dyDescent="0.25">
      <c r="A4" s="8"/>
      <c r="B4" s="103" t="s">
        <v>69</v>
      </c>
      <c r="C4" s="104" t="s">
        <v>70</v>
      </c>
      <c r="D4" s="103" t="s">
        <v>67</v>
      </c>
      <c r="E4" s="105" t="s">
        <v>32</v>
      </c>
      <c r="F4" s="32"/>
      <c r="G4" s="106">
        <v>1</v>
      </c>
      <c r="H4" s="106"/>
      <c r="I4" s="106"/>
      <c r="J4" s="106" t="s">
        <v>71</v>
      </c>
      <c r="K4" s="106">
        <v>4</v>
      </c>
      <c r="L4" s="106" t="s">
        <v>68</v>
      </c>
      <c r="M4" s="106">
        <v>1</v>
      </c>
      <c r="N4" s="106"/>
      <c r="O4" s="106">
        <v>2</v>
      </c>
      <c r="P4" s="106"/>
      <c r="Q4" s="107" t="s">
        <v>73</v>
      </c>
      <c r="R4" s="107"/>
      <c r="S4" s="107"/>
      <c r="T4" s="107" t="s">
        <v>74</v>
      </c>
      <c r="U4" s="107" t="s">
        <v>75</v>
      </c>
      <c r="V4" s="108">
        <v>0.8</v>
      </c>
      <c r="W4" s="103" t="s">
        <v>72</v>
      </c>
      <c r="X4" s="106">
        <v>1013</v>
      </c>
      <c r="Y4" s="84"/>
      <c r="Z4" s="84"/>
      <c r="AA4" s="84"/>
      <c r="AB4" s="84"/>
      <c r="AC4" s="84"/>
      <c r="AD4" s="84"/>
    </row>
    <row r="5" spans="1:30" x14ac:dyDescent="0.25">
      <c r="A5" s="93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84"/>
      <c r="Z5" s="84"/>
      <c r="AA5" s="84"/>
      <c r="AB5" s="84"/>
      <c r="AC5" s="84"/>
      <c r="AD5" s="84"/>
    </row>
    <row r="6" spans="1:30" x14ac:dyDescent="0.25">
      <c r="A6" s="93"/>
      <c r="B6" s="95"/>
      <c r="C6" s="1"/>
      <c r="D6" s="95"/>
      <c r="E6" s="96"/>
      <c r="G6" s="1"/>
      <c r="H6" s="37"/>
      <c r="I6" s="1"/>
      <c r="J6" s="22"/>
      <c r="K6" s="22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4"/>
      <c r="Z6" s="84"/>
      <c r="AA6" s="84"/>
      <c r="AB6" s="84"/>
      <c r="AC6" s="84"/>
      <c r="AD6" s="84"/>
    </row>
    <row r="7" spans="1:30" x14ac:dyDescent="0.25">
      <c r="A7" s="93"/>
      <c r="B7" s="95"/>
      <c r="C7" s="1"/>
      <c r="D7" s="95"/>
      <c r="E7" s="96"/>
      <c r="G7" s="1"/>
      <c r="H7" s="37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4"/>
      <c r="Z7" s="84"/>
      <c r="AA7" s="84"/>
      <c r="AB7" s="84"/>
      <c r="AC7" s="84"/>
      <c r="AD7" s="84"/>
    </row>
    <row r="8" spans="1:30" x14ac:dyDescent="0.25">
      <c r="A8" s="93"/>
      <c r="B8" s="95"/>
      <c r="C8" s="1"/>
      <c r="D8" s="95"/>
      <c r="E8" s="96"/>
      <c r="G8" s="1"/>
      <c r="H8" s="37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4"/>
      <c r="Z8" s="84"/>
      <c r="AA8" s="84"/>
      <c r="AB8" s="84"/>
      <c r="AC8" s="84"/>
      <c r="AD8" s="84"/>
    </row>
    <row r="9" spans="1:30" x14ac:dyDescent="0.25">
      <c r="A9" s="93"/>
      <c r="B9" s="95"/>
      <c r="C9" s="1"/>
      <c r="D9" s="95"/>
      <c r="E9" s="96"/>
      <c r="G9" s="1"/>
      <c r="H9" s="37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4"/>
      <c r="Z9" s="84"/>
      <c r="AA9" s="84"/>
      <c r="AB9" s="84"/>
      <c r="AC9" s="84"/>
      <c r="AD9" s="84"/>
    </row>
    <row r="10" spans="1:30" x14ac:dyDescent="0.25">
      <c r="A10" s="93"/>
      <c r="B10" s="95"/>
      <c r="C10" s="1"/>
      <c r="D10" s="95"/>
      <c r="E10" s="96"/>
      <c r="G10" s="1"/>
      <c r="H10" s="37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4"/>
      <c r="Z10" s="84"/>
      <c r="AA10" s="84"/>
      <c r="AB10" s="84"/>
      <c r="AC10" s="84"/>
      <c r="AD10" s="84"/>
    </row>
    <row r="11" spans="1:30" x14ac:dyDescent="0.25">
      <c r="A11" s="93"/>
      <c r="B11" s="95"/>
      <c r="C11" s="1"/>
      <c r="D11" s="95"/>
      <c r="E11" s="96"/>
      <c r="G11" s="1"/>
      <c r="H11" s="37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4"/>
      <c r="Z11" s="84"/>
      <c r="AA11" s="84"/>
      <c r="AB11" s="84"/>
      <c r="AC11" s="84"/>
      <c r="AD11" s="84"/>
    </row>
    <row r="12" spans="1:30" x14ac:dyDescent="0.25">
      <c r="A12" s="93"/>
      <c r="B12" s="95"/>
      <c r="C12" s="1"/>
      <c r="D12" s="95"/>
      <c r="E12" s="96"/>
      <c r="G12" s="1"/>
      <c r="H12" s="37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4"/>
      <c r="Z12" s="84"/>
      <c r="AA12" s="84"/>
      <c r="AB12" s="84"/>
      <c r="AC12" s="84"/>
      <c r="AD12" s="84"/>
    </row>
    <row r="13" spans="1:30" x14ac:dyDescent="0.25">
      <c r="A13" s="93"/>
      <c r="B13" s="95"/>
      <c r="C13" s="1"/>
      <c r="D13" s="95"/>
      <c r="E13" s="96"/>
      <c r="G13" s="1"/>
      <c r="H13" s="37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4"/>
      <c r="Z13" s="84"/>
      <c r="AA13" s="84"/>
      <c r="AB13" s="84"/>
      <c r="AC13" s="84"/>
      <c r="AD13" s="84"/>
    </row>
    <row r="14" spans="1:30" x14ac:dyDescent="0.25">
      <c r="A14" s="93"/>
      <c r="B14" s="95"/>
      <c r="C14" s="1"/>
      <c r="D14" s="95"/>
      <c r="E14" s="96"/>
      <c r="G14" s="1"/>
      <c r="H14" s="37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4"/>
      <c r="Z14" s="84"/>
      <c r="AA14" s="84"/>
      <c r="AB14" s="84"/>
      <c r="AC14" s="84"/>
      <c r="AD14" s="84"/>
    </row>
    <row r="15" spans="1:30" x14ac:dyDescent="0.25">
      <c r="A15" s="93"/>
      <c r="B15" s="95"/>
      <c r="C15" s="1"/>
      <c r="D15" s="95"/>
      <c r="E15" s="96"/>
      <c r="G15" s="1"/>
      <c r="H15" s="37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4"/>
      <c r="Z15" s="84"/>
      <c r="AA15" s="84"/>
      <c r="AB15" s="84"/>
      <c r="AC15" s="84"/>
      <c r="AD15" s="84"/>
    </row>
    <row r="16" spans="1:30" x14ac:dyDescent="0.25">
      <c r="A16" s="93"/>
      <c r="B16" s="95"/>
      <c r="C16" s="1"/>
      <c r="D16" s="95"/>
      <c r="E16" s="96"/>
      <c r="G16" s="1"/>
      <c r="H16" s="37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4"/>
      <c r="Z16" s="84"/>
      <c r="AA16" s="84"/>
      <c r="AB16" s="84"/>
      <c r="AC16" s="84"/>
      <c r="AD16" s="84"/>
    </row>
    <row r="17" spans="1:30" x14ac:dyDescent="0.25">
      <c r="A17" s="93"/>
      <c r="B17" s="95"/>
      <c r="C17" s="1"/>
      <c r="D17" s="95"/>
      <c r="E17" s="96"/>
      <c r="G17" s="1"/>
      <c r="H17" s="37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4"/>
      <c r="Z17" s="84"/>
      <c r="AA17" s="84"/>
      <c r="AB17" s="84"/>
      <c r="AC17" s="84"/>
      <c r="AD17" s="84"/>
    </row>
    <row r="18" spans="1:30" x14ac:dyDescent="0.25">
      <c r="A18" s="93"/>
      <c r="B18" s="95"/>
      <c r="C18" s="1"/>
      <c r="D18" s="95"/>
      <c r="E18" s="96"/>
      <c r="G18" s="1"/>
      <c r="H18" s="37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4"/>
      <c r="Z18" s="84"/>
      <c r="AA18" s="84"/>
      <c r="AB18" s="84"/>
      <c r="AC18" s="84"/>
      <c r="AD18" s="84"/>
    </row>
    <row r="19" spans="1:30" x14ac:dyDescent="0.25">
      <c r="A19" s="93"/>
      <c r="B19" s="95"/>
      <c r="C19" s="1"/>
      <c r="D19" s="95"/>
      <c r="E19" s="96"/>
      <c r="G19" s="1"/>
      <c r="H19" s="37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4"/>
      <c r="Z19" s="84"/>
      <c r="AA19" s="84"/>
      <c r="AB19" s="84"/>
      <c r="AC19" s="84"/>
      <c r="AD19" s="84"/>
    </row>
    <row r="20" spans="1:30" x14ac:dyDescent="0.25">
      <c r="A20" s="93"/>
      <c r="B20" s="95"/>
      <c r="C20" s="1"/>
      <c r="D20" s="95"/>
      <c r="E20" s="96"/>
      <c r="G20" s="1"/>
      <c r="H20" s="37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4"/>
      <c r="Z20" s="84"/>
      <c r="AA20" s="84"/>
      <c r="AB20" s="84"/>
      <c r="AC20" s="84"/>
      <c r="AD20" s="84"/>
    </row>
    <row r="21" spans="1:30" x14ac:dyDescent="0.25">
      <c r="A21" s="93"/>
      <c r="B21" s="95"/>
      <c r="C21" s="1"/>
      <c r="D21" s="95"/>
      <c r="E21" s="96"/>
      <c r="G21" s="1"/>
      <c r="H21" s="37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4"/>
      <c r="Z21" s="84"/>
      <c r="AA21" s="84"/>
      <c r="AB21" s="84"/>
      <c r="AC21" s="84"/>
      <c r="AD21" s="84"/>
    </row>
    <row r="22" spans="1:30" x14ac:dyDescent="0.25">
      <c r="A22" s="93"/>
      <c r="B22" s="95"/>
      <c r="C22" s="1"/>
      <c r="D22" s="95"/>
      <c r="E22" s="96"/>
      <c r="G22" s="1"/>
      <c r="H22" s="37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4"/>
      <c r="Z22" s="84"/>
      <c r="AA22" s="84"/>
      <c r="AB22" s="84"/>
      <c r="AC22" s="84"/>
      <c r="AD22" s="84"/>
    </row>
    <row r="23" spans="1:30" x14ac:dyDescent="0.25">
      <c r="A23" s="93"/>
      <c r="B23" s="95"/>
      <c r="C23" s="1"/>
      <c r="D23" s="95"/>
      <c r="E23" s="96"/>
      <c r="G23" s="1"/>
      <c r="H23" s="37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4"/>
      <c r="Z23" s="84"/>
      <c r="AA23" s="84"/>
      <c r="AB23" s="84"/>
      <c r="AC23" s="84"/>
      <c r="AD23" s="84"/>
    </row>
    <row r="24" spans="1:30" x14ac:dyDescent="0.25">
      <c r="A24" s="93"/>
      <c r="B24" s="95"/>
      <c r="C24" s="1"/>
      <c r="D24" s="95"/>
      <c r="E24" s="96"/>
      <c r="G24" s="1"/>
      <c r="H24" s="37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4"/>
      <c r="Z24" s="84"/>
      <c r="AA24" s="84"/>
      <c r="AB24" s="84"/>
      <c r="AC24" s="84"/>
      <c r="AD24" s="84"/>
    </row>
    <row r="25" spans="1:30" x14ac:dyDescent="0.25">
      <c r="A25" s="93"/>
      <c r="B25" s="95"/>
      <c r="C25" s="1"/>
      <c r="D25" s="95"/>
      <c r="E25" s="96"/>
      <c r="G25" s="1"/>
      <c r="H25" s="37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4"/>
      <c r="Z25" s="84"/>
      <c r="AA25" s="84"/>
      <c r="AB25" s="84"/>
      <c r="AC25" s="84"/>
      <c r="AD25" s="84"/>
    </row>
    <row r="26" spans="1:30" x14ac:dyDescent="0.25">
      <c r="A26" s="93"/>
      <c r="B26" s="95"/>
      <c r="C26" s="1"/>
      <c r="D26" s="95"/>
      <c r="E26" s="96"/>
      <c r="G26" s="1"/>
      <c r="H26" s="37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4"/>
      <c r="Z26" s="84"/>
      <c r="AA26" s="84"/>
      <c r="AB26" s="84"/>
      <c r="AC26" s="84"/>
      <c r="AD26" s="84"/>
    </row>
    <row r="27" spans="1:30" x14ac:dyDescent="0.25">
      <c r="A27" s="93"/>
      <c r="B27" s="95"/>
      <c r="C27" s="1"/>
      <c r="D27" s="95"/>
      <c r="E27" s="96"/>
      <c r="G27" s="1"/>
      <c r="H27" s="37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4"/>
      <c r="Z27" s="84"/>
      <c r="AA27" s="84"/>
      <c r="AB27" s="84"/>
      <c r="AC27" s="84"/>
      <c r="AD27" s="84"/>
    </row>
    <row r="28" spans="1:30" x14ac:dyDescent="0.25">
      <c r="A28" s="93"/>
      <c r="B28" s="95"/>
      <c r="C28" s="1"/>
      <c r="D28" s="95"/>
      <c r="E28" s="96"/>
      <c r="G28" s="1"/>
      <c r="H28" s="37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4"/>
      <c r="Z28" s="84"/>
      <c r="AA28" s="84"/>
      <c r="AB28" s="84"/>
      <c r="AC28" s="84"/>
      <c r="AD28" s="84"/>
    </row>
    <row r="29" spans="1:30" x14ac:dyDescent="0.25">
      <c r="A29" s="93"/>
      <c r="B29" s="95"/>
      <c r="C29" s="1"/>
      <c r="D29" s="95"/>
      <c r="E29" s="96"/>
      <c r="G29" s="1"/>
      <c r="H29" s="37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4"/>
      <c r="Z29" s="84"/>
      <c r="AA29" s="84"/>
      <c r="AB29" s="84"/>
      <c r="AC29" s="84"/>
      <c r="AD29" s="84"/>
    </row>
    <row r="30" spans="1:30" x14ac:dyDescent="0.25">
      <c r="A30" s="93"/>
      <c r="B30" s="95"/>
      <c r="C30" s="1"/>
      <c r="D30" s="95"/>
      <c r="E30" s="96"/>
      <c r="G30" s="1"/>
      <c r="H30" s="37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4"/>
      <c r="Z30" s="84"/>
      <c r="AA30" s="84"/>
      <c r="AB30" s="84"/>
      <c r="AC30" s="84"/>
      <c r="AD30" s="84"/>
    </row>
    <row r="31" spans="1:30" x14ac:dyDescent="0.25">
      <c r="A31" s="93"/>
      <c r="B31" s="95"/>
      <c r="C31" s="1"/>
      <c r="D31" s="95"/>
      <c r="E31" s="96"/>
      <c r="G31" s="1"/>
      <c r="H31" s="37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4"/>
      <c r="Z31" s="84"/>
      <c r="AA31" s="84"/>
      <c r="AB31" s="84"/>
      <c r="AC31" s="84"/>
      <c r="AD31" s="84"/>
    </row>
    <row r="32" spans="1:30" x14ac:dyDescent="0.25">
      <c r="A32" s="93"/>
      <c r="B32" s="95"/>
      <c r="C32" s="1"/>
      <c r="D32" s="95"/>
      <c r="E32" s="96"/>
      <c r="G32" s="1"/>
      <c r="H32" s="37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4"/>
      <c r="Z32" s="84"/>
      <c r="AA32" s="84"/>
      <c r="AB32" s="84"/>
      <c r="AC32" s="84"/>
      <c r="AD32" s="84"/>
    </row>
    <row r="33" spans="1:30" x14ac:dyDescent="0.25">
      <c r="A33" s="93"/>
      <c r="B33" s="95"/>
      <c r="C33" s="1"/>
      <c r="D33" s="95"/>
      <c r="E33" s="96"/>
      <c r="G33" s="1"/>
      <c r="H33" s="37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4"/>
      <c r="Z33" s="84"/>
      <c r="AA33" s="84"/>
      <c r="AB33" s="84"/>
      <c r="AC33" s="84"/>
      <c r="AD33" s="84"/>
    </row>
    <row r="34" spans="1:30" x14ac:dyDescent="0.25">
      <c r="A34" s="93"/>
      <c r="B34" s="95"/>
      <c r="C34" s="1"/>
      <c r="D34" s="95"/>
      <c r="E34" s="96"/>
      <c r="G34" s="1"/>
      <c r="H34" s="37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4"/>
      <c r="Z34" s="84"/>
      <c r="AA34" s="84"/>
      <c r="AB34" s="84"/>
      <c r="AC34" s="84"/>
      <c r="AD34" s="84"/>
    </row>
    <row r="35" spans="1:30" x14ac:dyDescent="0.25">
      <c r="A35" s="93"/>
      <c r="B35" s="95"/>
      <c r="C35" s="1"/>
      <c r="D35" s="95"/>
      <c r="E35" s="96"/>
      <c r="G35" s="1"/>
      <c r="H35" s="37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84"/>
      <c r="Z35" s="84"/>
      <c r="AA35" s="84"/>
      <c r="AB35" s="84"/>
      <c r="AC35" s="84"/>
      <c r="AD3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2019-07-19T21:41:53Z</dcterms:modified>
</cp:coreProperties>
</file>