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9" i="1" l="1"/>
  <c r="O15" i="1" l="1"/>
  <c r="O22" i="1" l="1"/>
  <c r="N22" i="1" s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M15" i="1"/>
  <c r="L15" i="1"/>
  <c r="K15" i="1"/>
  <c r="J15" i="1"/>
  <c r="I15" i="1"/>
  <c r="H15" i="1"/>
  <c r="H19" i="1" s="1"/>
  <c r="H22" i="1" s="1"/>
  <c r="G15" i="1"/>
  <c r="G19" i="1" s="1"/>
  <c r="G22" i="1" s="1"/>
  <c r="F15" i="1"/>
  <c r="E15" i="1"/>
  <c r="E19" i="1" s="1"/>
  <c r="E22" i="1" s="1"/>
  <c r="I19" i="1" l="1"/>
  <c r="M19" i="1" s="1"/>
  <c r="N15" i="1"/>
  <c r="N19" i="1" s="1"/>
  <c r="F19" i="1"/>
  <c r="F22" i="1" s="1"/>
  <c r="K22" i="1" s="1"/>
  <c r="D16" i="1"/>
  <c r="I22" i="1"/>
  <c r="M22" i="1" s="1"/>
  <c r="L19" i="1"/>
  <c r="L22" i="1"/>
  <c r="K19" i="1" l="1"/>
</calcChain>
</file>

<file path=xl/sharedStrings.xml><?xml version="1.0" encoding="utf-8"?>
<sst xmlns="http://schemas.openxmlformats.org/spreadsheetml/2006/main" count="96" uniqueCount="62">
  <si>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</si>
  <si>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</si>
  <si>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</si>
  <si>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</si>
  <si>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</si>
  <si>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</si>
  <si>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</si>
  <si>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</si>
  <si>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</si>
  <si>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</si>
  <si>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</si>
  <si>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</si>
  <si>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</si>
  <si>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</si>
  <si>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</si>
  <si>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</si>
  <si>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</si>
  <si>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</si>
  <si>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</si>
  <si>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</si>
  <si>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</si>
  <si>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</si>
  <si>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</si>
  <si>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</si>
  <si>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</si>
  <si>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</si>
  <si>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</si>
  <si>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</si>
  <si>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</si>
  <si>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</si>
  <si>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</si>
  <si>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</si>
  <si>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</si>
  <si>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</si>
  <si>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</si>
  <si>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</si>
  <si>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</si>
  <si>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</si>
  <si>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</si>
  <si>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Henriikka Harinen</t>
  </si>
  <si>
    <t>8.</t>
  </si>
  <si>
    <t>Pesä Ysit</t>
  </si>
  <si>
    <t>8.1.1997   Tuusula</t>
  </si>
  <si>
    <t>KiPe = Kinnarin Pesis 2006  (2005),  kasvattajaseura</t>
  </si>
  <si>
    <t>Tahko</t>
  </si>
  <si>
    <t>Tahko  2</t>
  </si>
  <si>
    <t>ykköspesis</t>
  </si>
  <si>
    <t>Pesä Ysit  2</t>
  </si>
  <si>
    <t>Tahko = Hyvinkään Tahko  (1915)</t>
  </si>
  <si>
    <t>Pesä Ysit = Pesä Ysit, Lappeenranta  (1976)</t>
  </si>
  <si>
    <t>21.04. 2018  Pesä Ysit - Virkiä  0-2  (0-1, 1-5)</t>
  </si>
  <si>
    <t xml:space="preserve">Lyöty </t>
  </si>
  <si>
    <t xml:space="preserve">Tuotu </t>
  </si>
  <si>
    <t xml:space="preserve">  21 v   3 kk 13 pv    </t>
  </si>
  <si>
    <t>9.</t>
  </si>
  <si>
    <t>7.  ottelu</t>
  </si>
  <si>
    <t>18.05. 2019  LaVe - Pesä Ysit  0-1  (4-6, 0-0)</t>
  </si>
  <si>
    <t xml:space="preserve">  22 v   4 kk 10 pv    </t>
  </si>
  <si>
    <t>21.  ottelu</t>
  </si>
  <si>
    <t>03.07. 2019  Tahko - Pesä Ysit  1-2  (7-1, 4-7, 0-1)</t>
  </si>
  <si>
    <t xml:space="preserve">  21 v   5 kk 25 pv    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</si>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</sst>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12.5703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5" customWidth="1"/>
    <col min="28" max="28" width="5.7109375" style="62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39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3">
        <v>2014</v>
      </c>
      <c r="C4" s="63"/>
      <c r="D4" s="64" t="s">
        <v>44</v>
      </c>
      <c r="E4" s="63"/>
      <c r="F4" s="66" t="s">
        <v>38</v>
      </c>
      <c r="G4" s="63"/>
      <c r="H4" s="63"/>
      <c r="I4" s="63"/>
      <c r="J4" s="63"/>
      <c r="K4" s="63"/>
      <c r="L4" s="63"/>
      <c r="M4" s="63"/>
      <c r="N4" s="65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3">
        <v>2015</v>
      </c>
      <c r="C5" s="63"/>
      <c r="D5" s="64" t="s">
        <v>45</v>
      </c>
      <c r="E5" s="63"/>
      <c r="F5" s="66" t="s">
        <v>38</v>
      </c>
      <c r="G5" s="63"/>
      <c r="H5" s="63"/>
      <c r="I5" s="63"/>
      <c r="J5" s="63"/>
      <c r="K5" s="63"/>
      <c r="L5" s="63"/>
      <c r="M5" s="63"/>
      <c r="N5" s="65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7">
        <v>2015</v>
      </c>
      <c r="C6" s="67"/>
      <c r="D6" s="68" t="s">
        <v>44</v>
      </c>
      <c r="E6" s="67"/>
      <c r="F6" s="68" t="s">
        <v>46</v>
      </c>
      <c r="G6" s="70"/>
      <c r="H6" s="69"/>
      <c r="I6" s="67"/>
      <c r="J6" s="67"/>
      <c r="K6" s="67"/>
      <c r="L6" s="67"/>
      <c r="M6" s="67"/>
      <c r="N6" s="67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3">
        <v>2016</v>
      </c>
      <c r="C7" s="63"/>
      <c r="D7" s="64" t="s">
        <v>45</v>
      </c>
      <c r="E7" s="63"/>
      <c r="F7" s="66" t="s">
        <v>38</v>
      </c>
      <c r="G7" s="63"/>
      <c r="H7" s="63"/>
      <c r="I7" s="63"/>
      <c r="J7" s="63"/>
      <c r="K7" s="63"/>
      <c r="L7" s="63"/>
      <c r="M7" s="63"/>
      <c r="N7" s="65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7">
        <v>2016</v>
      </c>
      <c r="C8" s="67"/>
      <c r="D8" s="68" t="s">
        <v>44</v>
      </c>
      <c r="E8" s="67"/>
      <c r="F8" s="68" t="s">
        <v>46</v>
      </c>
      <c r="G8" s="70"/>
      <c r="H8" s="69"/>
      <c r="I8" s="67"/>
      <c r="J8" s="67"/>
      <c r="K8" s="67"/>
      <c r="L8" s="67"/>
      <c r="M8" s="67"/>
      <c r="N8" s="67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3">
        <v>2017</v>
      </c>
      <c r="C9" s="63"/>
      <c r="D9" s="64" t="s">
        <v>45</v>
      </c>
      <c r="E9" s="63"/>
      <c r="F9" s="66" t="s">
        <v>38</v>
      </c>
      <c r="G9" s="63"/>
      <c r="H9" s="63"/>
      <c r="I9" s="63"/>
      <c r="J9" s="63"/>
      <c r="K9" s="63"/>
      <c r="L9" s="63"/>
      <c r="M9" s="63"/>
      <c r="N9" s="65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63">
        <v>2018</v>
      </c>
      <c r="C10" s="63"/>
      <c r="D10" s="64" t="s">
        <v>47</v>
      </c>
      <c r="E10" s="63"/>
      <c r="F10" s="66" t="s">
        <v>38</v>
      </c>
      <c r="G10" s="63"/>
      <c r="H10" s="63"/>
      <c r="I10" s="63"/>
      <c r="J10" s="63"/>
      <c r="K10" s="63"/>
      <c r="L10" s="63"/>
      <c r="M10" s="63"/>
      <c r="N10" s="65"/>
      <c r="O10" s="24"/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2018</v>
      </c>
      <c r="C11" s="26" t="s">
        <v>40</v>
      </c>
      <c r="D11" s="27" t="s">
        <v>41</v>
      </c>
      <c r="E11" s="26">
        <v>5</v>
      </c>
      <c r="F11" s="26">
        <v>0</v>
      </c>
      <c r="G11" s="26">
        <v>0</v>
      </c>
      <c r="H11" s="26">
        <v>0</v>
      </c>
      <c r="I11" s="26">
        <v>3</v>
      </c>
      <c r="J11" s="26">
        <v>1</v>
      </c>
      <c r="K11" s="26">
        <v>1</v>
      </c>
      <c r="L11" s="26">
        <v>1</v>
      </c>
      <c r="M11" s="26">
        <v>0</v>
      </c>
      <c r="N11" s="28">
        <v>0.1578</v>
      </c>
      <c r="O11" s="24">
        <v>19</v>
      </c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63">
        <v>2019</v>
      </c>
      <c r="C12" s="63"/>
      <c r="D12" s="64" t="s">
        <v>47</v>
      </c>
      <c r="E12" s="63"/>
      <c r="F12" s="66" t="s">
        <v>38</v>
      </c>
      <c r="G12" s="63"/>
      <c r="H12" s="63"/>
      <c r="I12" s="63"/>
      <c r="J12" s="63"/>
      <c r="K12" s="63"/>
      <c r="L12" s="63"/>
      <c r="M12" s="63"/>
      <c r="N12" s="65"/>
      <c r="O12" s="24"/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2019</v>
      </c>
      <c r="C13" s="26" t="s">
        <v>54</v>
      </c>
      <c r="D13" s="27" t="s">
        <v>41</v>
      </c>
      <c r="E13" s="26">
        <v>24</v>
      </c>
      <c r="F13" s="26">
        <v>1</v>
      </c>
      <c r="G13" s="26">
        <v>30</v>
      </c>
      <c r="H13" s="26">
        <v>1</v>
      </c>
      <c r="I13" s="26">
        <v>58</v>
      </c>
      <c r="J13" s="26">
        <v>2</v>
      </c>
      <c r="K13" s="26">
        <v>7</v>
      </c>
      <c r="L13" s="26">
        <v>18</v>
      </c>
      <c r="M13" s="26">
        <v>31</v>
      </c>
      <c r="N13" s="28">
        <v>0.34523809523809523</v>
      </c>
      <c r="O13" s="24">
        <v>168</v>
      </c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2020</v>
      </c>
      <c r="C14" s="26" t="s">
        <v>61</v>
      </c>
      <c r="D14" s="27" t="s">
        <v>41</v>
      </c>
      <c r="E14" s="26">
        <v>20</v>
      </c>
      <c r="F14" s="26">
        <v>2</v>
      </c>
      <c r="G14" s="26">
        <v>35</v>
      </c>
      <c r="H14" s="26">
        <v>4</v>
      </c>
      <c r="I14" s="26">
        <v>64</v>
      </c>
      <c r="J14" s="26">
        <v>0</v>
      </c>
      <c r="K14" s="26">
        <v>5</v>
      </c>
      <c r="L14" s="26">
        <v>22</v>
      </c>
      <c r="M14" s="26">
        <v>37</v>
      </c>
      <c r="N14" s="28">
        <v>0.47399999999999998</v>
      </c>
      <c r="O14" s="24">
        <v>135</v>
      </c>
      <c r="P14" s="26"/>
      <c r="Q14" s="26"/>
      <c r="R14" s="26"/>
      <c r="S14" s="26"/>
      <c r="T14" s="26"/>
      <c r="U14" s="29"/>
      <c r="V14" s="29"/>
      <c r="W14" s="29"/>
      <c r="X14" s="29"/>
      <c r="Y14" s="29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49</v>
      </c>
      <c r="F15" s="18">
        <f t="shared" si="0"/>
        <v>3</v>
      </c>
      <c r="G15" s="18">
        <f t="shared" si="0"/>
        <v>65</v>
      </c>
      <c r="H15" s="18">
        <f t="shared" si="0"/>
        <v>5</v>
      </c>
      <c r="I15" s="18">
        <f t="shared" si="0"/>
        <v>125</v>
      </c>
      <c r="J15" s="18">
        <f t="shared" si="0"/>
        <v>3</v>
      </c>
      <c r="K15" s="18">
        <f t="shared" si="0"/>
        <v>13</v>
      </c>
      <c r="L15" s="18">
        <f t="shared" si="0"/>
        <v>41</v>
      </c>
      <c r="M15" s="18">
        <f t="shared" si="0"/>
        <v>68</v>
      </c>
      <c r="N15" s="30">
        <f>PRODUCT(I15/O15)</f>
        <v>0.38819875776397517</v>
      </c>
      <c r="O15" s="31">
        <f t="shared" ref="O15:AE15" si="1">SUM(O4:O14)</f>
        <v>322</v>
      </c>
      <c r="P15" s="18">
        <f t="shared" si="1"/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0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7" t="s">
        <v>2</v>
      </c>
      <c r="C16" s="32"/>
      <c r="D16" s="33">
        <f>SUM(F15:H15)+((I15-F15-G15)/3)+(E15/3)+(Z15*25)+(AA15*25)+(AB15*10)+(AC15*25)+(AD15*20)+(AE15*15)</f>
        <v>108.33333333333333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35"/>
      <c r="AE16" s="1"/>
      <c r="AF16" s="23"/>
      <c r="AG16" s="8"/>
      <c r="AH16" s="8"/>
      <c r="AI16" s="8"/>
      <c r="AJ16" s="8"/>
      <c r="AK16" s="8"/>
    </row>
    <row r="17" spans="1:37" s="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38"/>
      <c r="D18" s="38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0" t="s">
        <v>35</v>
      </c>
      <c r="O18" s="24"/>
      <c r="P18" s="39" t="s">
        <v>32</v>
      </c>
      <c r="Q18" s="12"/>
      <c r="R18" s="12"/>
      <c r="S18" s="40"/>
      <c r="T18" s="40"/>
      <c r="U18" s="40"/>
      <c r="V18" s="40"/>
      <c r="W18" s="40"/>
      <c r="X18" s="12"/>
      <c r="Y18" s="12"/>
      <c r="Z18" s="12"/>
      <c r="AA18" s="11"/>
      <c r="AB18" s="12"/>
      <c r="AC18" s="12"/>
      <c r="AD18" s="12"/>
      <c r="AE18" s="4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39" t="s">
        <v>17</v>
      </c>
      <c r="C19" s="12"/>
      <c r="D19" s="42"/>
      <c r="E19" s="26">
        <f>PRODUCT(E15)</f>
        <v>49</v>
      </c>
      <c r="F19" s="26">
        <f>PRODUCT(F15)</f>
        <v>3</v>
      </c>
      <c r="G19" s="26">
        <f>PRODUCT(G15)</f>
        <v>65</v>
      </c>
      <c r="H19" s="26">
        <f>PRODUCT(H15)</f>
        <v>5</v>
      </c>
      <c r="I19" s="26">
        <f>PRODUCT(I15)</f>
        <v>125</v>
      </c>
      <c r="J19" s="1"/>
      <c r="K19" s="43">
        <f>PRODUCT((F19+G19)/E19)</f>
        <v>1.3877551020408163</v>
      </c>
      <c r="L19" s="43">
        <f>PRODUCT(H19/E19)</f>
        <v>0.10204081632653061</v>
      </c>
      <c r="M19" s="43">
        <f>PRODUCT(I19/E19)</f>
        <v>2.5510204081632653</v>
      </c>
      <c r="N19" s="28">
        <f>PRODUCT(N15)</f>
        <v>0.38819875776397517</v>
      </c>
      <c r="O19" s="24">
        <f>PRODUCT(O15)</f>
        <v>322</v>
      </c>
      <c r="P19" s="71" t="s">
        <v>33</v>
      </c>
      <c r="Q19" s="72"/>
      <c r="R19" s="73" t="s">
        <v>50</v>
      </c>
      <c r="S19" s="73"/>
      <c r="T19" s="73"/>
      <c r="U19" s="73"/>
      <c r="V19" s="73"/>
      <c r="W19" s="73"/>
      <c r="X19" s="73"/>
      <c r="Y19" s="73"/>
      <c r="Z19" s="73"/>
      <c r="AA19" s="74" t="s">
        <v>36</v>
      </c>
      <c r="AB19" s="74"/>
      <c r="AC19" s="74"/>
      <c r="AD19" s="74"/>
      <c r="AE19" s="75" t="s">
        <v>53</v>
      </c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4" t="s">
        <v>18</v>
      </c>
      <c r="C20" s="45"/>
      <c r="D20" s="46"/>
      <c r="E20" s="26"/>
      <c r="F20" s="26"/>
      <c r="G20" s="26"/>
      <c r="H20" s="26"/>
      <c r="I20" s="26"/>
      <c r="J20" s="1"/>
      <c r="K20" s="43"/>
      <c r="L20" s="43"/>
      <c r="M20" s="43"/>
      <c r="N20" s="28"/>
      <c r="O20" s="47"/>
      <c r="P20" s="76" t="s">
        <v>51</v>
      </c>
      <c r="Q20" s="77"/>
      <c r="R20" s="78" t="s">
        <v>56</v>
      </c>
      <c r="S20" s="78"/>
      <c r="T20" s="78"/>
      <c r="U20" s="78"/>
      <c r="V20" s="78"/>
      <c r="W20" s="78"/>
      <c r="X20" s="78"/>
      <c r="Y20" s="78"/>
      <c r="Z20" s="78"/>
      <c r="AA20" s="79" t="s">
        <v>55</v>
      </c>
      <c r="AB20" s="79"/>
      <c r="AC20" s="79"/>
      <c r="AD20" s="79"/>
      <c r="AE20" s="80" t="s">
        <v>57</v>
      </c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48" t="s">
        <v>19</v>
      </c>
      <c r="C21" s="49"/>
      <c r="D21" s="50"/>
      <c r="E21" s="29"/>
      <c r="F21" s="29"/>
      <c r="G21" s="29"/>
      <c r="H21" s="29"/>
      <c r="I21" s="29"/>
      <c r="J21" s="1"/>
      <c r="K21" s="51"/>
      <c r="L21" s="51"/>
      <c r="M21" s="51"/>
      <c r="N21" s="52"/>
      <c r="O21" s="24"/>
      <c r="P21" s="76" t="s">
        <v>52</v>
      </c>
      <c r="Q21" s="77"/>
      <c r="R21" s="78" t="s">
        <v>59</v>
      </c>
      <c r="S21" s="78"/>
      <c r="T21" s="78"/>
      <c r="U21" s="78"/>
      <c r="V21" s="78"/>
      <c r="W21" s="78"/>
      <c r="X21" s="78"/>
      <c r="Y21" s="78"/>
      <c r="Z21" s="78"/>
      <c r="AA21" s="79" t="s">
        <v>58</v>
      </c>
      <c r="AB21" s="79"/>
      <c r="AC21" s="79"/>
      <c r="AD21" s="79"/>
      <c r="AE21" s="80" t="s">
        <v>60</v>
      </c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53" t="s">
        <v>20</v>
      </c>
      <c r="C22" s="54"/>
      <c r="D22" s="55"/>
      <c r="E22" s="18">
        <f>SUM(E19:E21)</f>
        <v>49</v>
      </c>
      <c r="F22" s="18">
        <f>SUM(F19:F21)</f>
        <v>3</v>
      </c>
      <c r="G22" s="18">
        <f>SUM(G19:G21)</f>
        <v>65</v>
      </c>
      <c r="H22" s="18">
        <f>SUM(H19:H21)</f>
        <v>5</v>
      </c>
      <c r="I22" s="18">
        <f>SUM(I19:I21)</f>
        <v>125</v>
      </c>
      <c r="J22" s="1"/>
      <c r="K22" s="56">
        <f>PRODUCT((F22+G22)/E22)</f>
        <v>1.3877551020408163</v>
      </c>
      <c r="L22" s="56">
        <f>PRODUCT(H22/E22)</f>
        <v>0.10204081632653061</v>
      </c>
      <c r="M22" s="56">
        <f>PRODUCT(I22/E22)</f>
        <v>2.5510204081632653</v>
      </c>
      <c r="N22" s="30">
        <f>PRODUCT(I22/O22)</f>
        <v>0.38819875776397517</v>
      </c>
      <c r="O22" s="24">
        <f>SUM(O19:O21)</f>
        <v>322</v>
      </c>
      <c r="P22" s="81" t="s">
        <v>34</v>
      </c>
      <c r="Q22" s="82"/>
      <c r="R22" s="83" t="s">
        <v>59</v>
      </c>
      <c r="S22" s="83"/>
      <c r="T22" s="83"/>
      <c r="U22" s="83"/>
      <c r="V22" s="83"/>
      <c r="W22" s="83"/>
      <c r="X22" s="83"/>
      <c r="Y22" s="83"/>
      <c r="Z22" s="83"/>
      <c r="AA22" s="84" t="s">
        <v>58</v>
      </c>
      <c r="AB22" s="84"/>
      <c r="AC22" s="84"/>
      <c r="AD22" s="84"/>
      <c r="AE22" s="85" t="s">
        <v>60</v>
      </c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4"/>
      <c r="P23" s="1"/>
      <c r="Q23" s="37"/>
      <c r="R23" s="1"/>
      <c r="S23" s="1"/>
      <c r="T23" s="24"/>
      <c r="U23" s="24"/>
      <c r="V23" s="57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 t="s">
        <v>37</v>
      </c>
      <c r="C24" s="1"/>
      <c r="D24" s="1" t="s">
        <v>43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57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48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57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49</v>
      </c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57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57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57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9" customFormat="1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8"/>
      <c r="N29" s="58"/>
      <c r="O29" s="24"/>
      <c r="P29" s="1"/>
      <c r="Q29" s="37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57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57"/>
      <c r="W31" s="1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57"/>
      <c r="W32" s="1"/>
      <c r="X32" s="24"/>
      <c r="Y32" s="24"/>
      <c r="Z32" s="24"/>
      <c r="AA32" s="24"/>
      <c r="AB32" s="24"/>
      <c r="AC32" s="24"/>
      <c r="AD32" s="24"/>
      <c r="AE32" s="24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57"/>
      <c r="W33" s="1"/>
      <c r="X33" s="24"/>
      <c r="Y33" s="24"/>
      <c r="Z33" s="24"/>
      <c r="AA33" s="24"/>
      <c r="AB33" s="24"/>
      <c r="AC33" s="24"/>
      <c r="AD33" s="24"/>
      <c r="AE33" s="24"/>
      <c r="AF33" s="8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4"/>
      <c r="O34" s="24"/>
      <c r="P34" s="1"/>
      <c r="Q34" s="37"/>
      <c r="R34" s="1"/>
      <c r="S34" s="1"/>
      <c r="T34" s="24"/>
      <c r="U34" s="24"/>
      <c r="V34" s="57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8"/>
      <c r="N35" s="34"/>
      <c r="O35" s="24"/>
      <c r="P35" s="1"/>
      <c r="Q35" s="37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8"/>
      <c r="N36" s="58"/>
      <c r="O36" s="24"/>
      <c r="P36" s="1"/>
      <c r="Q36" s="37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24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57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57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57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57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57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7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7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7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7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7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7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7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7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7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7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7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7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7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57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57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57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57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57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57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57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57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57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57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57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57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57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37"/>
      <c r="R68" s="1"/>
      <c r="S68" s="1"/>
      <c r="T68" s="24"/>
      <c r="U68" s="24"/>
      <c r="V68" s="57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37"/>
      <c r="R69" s="1"/>
      <c r="S69" s="1"/>
      <c r="T69" s="24"/>
      <c r="U69" s="24"/>
      <c r="V69" s="57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37"/>
      <c r="R70" s="1"/>
      <c r="S70" s="1"/>
      <c r="T70" s="24"/>
      <c r="U70" s="24"/>
      <c r="V70" s="57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37"/>
      <c r="R71" s="1"/>
      <c r="S71" s="1"/>
      <c r="T71" s="24"/>
      <c r="U71" s="24"/>
      <c r="V71" s="57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37"/>
      <c r="R72" s="1"/>
      <c r="S72" s="1"/>
      <c r="T72" s="24"/>
      <c r="U72" s="24"/>
      <c r="V72" s="57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2020-08-22T08:49:01Z</dcterms:modified>
</cp:coreProperties>
</file>