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5" i="1"/>
  <c r="O14" i="1" s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I21" i="1" s="1"/>
  <c r="N21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N14" i="1" s="1"/>
  <c r="N18" i="1" s="1"/>
  <c r="H14" i="1"/>
  <c r="H18" i="1" s="1"/>
  <c r="G14" i="1"/>
  <c r="G18" i="1" s="1"/>
  <c r="F14" i="1"/>
  <c r="E14" i="1"/>
  <c r="E18" i="1" s="1"/>
  <c r="I18" i="1"/>
  <c r="F18" i="1"/>
  <c r="G21" i="1" l="1"/>
  <c r="F21" i="1"/>
  <c r="M19" i="1"/>
  <c r="E21" i="1"/>
  <c r="K21" i="1" s="1"/>
  <c r="K18" i="1"/>
  <c r="M21" i="1"/>
  <c r="M18" i="1"/>
  <c r="L18" i="1"/>
  <c r="K19" i="1"/>
  <c r="L19" i="1"/>
  <c r="D15" i="1"/>
  <c r="H21" i="1"/>
  <c r="L21" i="1" s="1"/>
</calcChain>
</file>

<file path=xl/sharedStrings.xml><?xml version="1.0" encoding="utf-8"?>
<sst xmlns="http://schemas.openxmlformats.org/spreadsheetml/2006/main" count="128" uniqueCount="91">
  <si>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</si>
  <si>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</si>
  <si>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</si>
  <si>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</si>
  <si>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</si>
  <si>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</si>
  <si>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</si>
  <si>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</si>
  <si>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</si>
  <si>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</si>
  <si>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</si>
  <si>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</si>
  <si>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</si>
  <si>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</si>
  <si>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</si>
  <si>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</si>
  <si>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</si>
  <si>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</si>
  <si>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</si>
  <si>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</si>
  <si>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</si>
  <si>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</si>
  <si>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</si>
  <si>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</si>
  <si>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</si>
  <si>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</si>
  <si>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</si>
  <si>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</si>
  <si>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</si>
  <si>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</si>
  <si>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</si>
  <si>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</si>
  <si>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</si>
  <si>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</si>
  <si>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</si>
  <si>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</si>
  <si>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</si>
  <si>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</si>
  <si>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YPJ</t>
  </si>
  <si>
    <t>PeTo</t>
  </si>
  <si>
    <t>Kirittäret</t>
  </si>
  <si>
    <t>Päivi Halttunen</t>
  </si>
  <si>
    <t>Virkiä</t>
  </si>
  <si>
    <t>6.</t>
  </si>
  <si>
    <t>8.</t>
  </si>
  <si>
    <t>3.</t>
  </si>
  <si>
    <t>2.</t>
  </si>
  <si>
    <t>1.</t>
  </si>
  <si>
    <t>5.</t>
  </si>
  <si>
    <t>30.8.1978</t>
  </si>
  <si>
    <t>PeTo = Peräseinäjoen Toive  (1927)</t>
  </si>
  <si>
    <t>Kirittäret = Jyväskylän Etukenttä Oy  (1998)</t>
  </si>
  <si>
    <t>YPJ = Ylihärmän Pesis-Junkkarit  (1996)</t>
  </si>
  <si>
    <t>Virkiä = Lapuan Virkiä  (1907)</t>
  </si>
  <si>
    <t>15.05. 1997  VäVi - YPJ  0-2  (1-5, 1-7)</t>
  </si>
  <si>
    <t>2.  ottelu</t>
  </si>
  <si>
    <t>18.05. 1997  YPJ - Turku-Pesis  2-1  (5-6, 5-1, 1-0)</t>
  </si>
  <si>
    <t>10.  ottelu</t>
  </si>
  <si>
    <t>29.06. 1997  YPJ - SiiPe  2-0  (4-0, 9-1)</t>
  </si>
  <si>
    <t>SMJ</t>
  </si>
  <si>
    <t>ykköspesis</t>
  </si>
  <si>
    <t>SMJ = Seinäjoen Maila-Jussit  (1932)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</si>
  <si>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</si>
  <si>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</si>
  <si>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</si>
  <si>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</si>
  <si>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</si>
  <si>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</si>
  <si>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</si>
  <si>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</si>
  <si>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</si>
  <si>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</si>
  <si>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</si>
  <si>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</si>
  <si>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</si>
  <si>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</si>
  <si>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</si>
  <si>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</si>
  <si>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14.07. 1996  Kitee</t>
  </si>
  <si>
    <t xml:space="preserve">  0-2  (1-2, 4-6)</t>
  </si>
  <si>
    <t>Risto Ojanperä</t>
  </si>
  <si>
    <t>4304</t>
  </si>
  <si>
    <t>2p</t>
  </si>
  <si>
    <t>5/5</t>
  </si>
  <si>
    <t>3/3</t>
  </si>
  <si>
    <t>1/1</t>
  </si>
  <si>
    <t xml:space="preserve">Lyöty </t>
  </si>
  <si>
    <t xml:space="preserve">Tuotu </t>
  </si>
  <si>
    <t xml:space="preserve">  20 v   8 kk 15 pv   </t>
  </si>
  <si>
    <t xml:space="preserve">  20 v   9 kk 30 pv   </t>
  </si>
  <si>
    <t xml:space="preserve">  20 v   8 kk 18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</si>
</sst>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bestFit="1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17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74">
        <v>1996</v>
      </c>
      <c r="C4" s="74"/>
      <c r="D4" s="75" t="s">
        <v>59</v>
      </c>
      <c r="E4" s="76"/>
      <c r="F4" s="77" t="s">
        <v>60</v>
      </c>
      <c r="G4" s="78"/>
      <c r="H4" s="79"/>
      <c r="I4" s="74"/>
      <c r="J4" s="74"/>
      <c r="K4" s="74"/>
      <c r="L4" s="74"/>
      <c r="M4" s="74"/>
      <c r="N4" s="74"/>
      <c r="O4" s="36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1997</v>
      </c>
      <c r="C5" s="26" t="s">
        <v>43</v>
      </c>
      <c r="D5" s="27" t="s">
        <v>38</v>
      </c>
      <c r="E5" s="26">
        <v>12</v>
      </c>
      <c r="F5" s="26">
        <v>1</v>
      </c>
      <c r="G5" s="26">
        <v>1</v>
      </c>
      <c r="H5" s="26">
        <v>5</v>
      </c>
      <c r="I5" s="26">
        <v>31</v>
      </c>
      <c r="J5" s="26">
        <v>15</v>
      </c>
      <c r="K5" s="26">
        <v>9</v>
      </c>
      <c r="L5" s="26">
        <v>5</v>
      </c>
      <c r="M5" s="26">
        <v>2</v>
      </c>
      <c r="N5" s="28">
        <v>0.52500000000000002</v>
      </c>
      <c r="O5" s="24">
        <f>PRODUCT(I5/N5)</f>
        <v>59.047619047619044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1998</v>
      </c>
      <c r="C6" s="26"/>
      <c r="D6" s="27"/>
      <c r="E6" s="26"/>
      <c r="F6" s="26"/>
      <c r="G6" s="26"/>
      <c r="H6" s="26"/>
      <c r="I6" s="26"/>
      <c r="J6" s="26"/>
      <c r="K6" s="26"/>
      <c r="L6" s="26"/>
      <c r="M6" s="26"/>
      <c r="N6" s="28"/>
      <c r="O6" s="24">
        <v>0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1999</v>
      </c>
      <c r="C7" s="26" t="s">
        <v>44</v>
      </c>
      <c r="D7" s="27" t="s">
        <v>39</v>
      </c>
      <c r="E7" s="26">
        <v>20</v>
      </c>
      <c r="F7" s="26">
        <v>1</v>
      </c>
      <c r="G7" s="26">
        <v>4</v>
      </c>
      <c r="H7" s="26">
        <v>11</v>
      </c>
      <c r="I7" s="26">
        <v>50</v>
      </c>
      <c r="J7" s="26">
        <v>33</v>
      </c>
      <c r="K7" s="26">
        <v>9</v>
      </c>
      <c r="L7" s="26">
        <v>3</v>
      </c>
      <c r="M7" s="26">
        <v>5</v>
      </c>
      <c r="N7" s="28">
        <v>0.47699999999999998</v>
      </c>
      <c r="O7" s="24">
        <f t="shared" ref="O7:O13" si="0">PRODUCT(I7/N7)</f>
        <v>104.82180293501048</v>
      </c>
      <c r="P7" s="26">
        <v>3</v>
      </c>
      <c r="Q7" s="26">
        <v>0</v>
      </c>
      <c r="R7" s="26">
        <v>0</v>
      </c>
      <c r="S7" s="26">
        <v>0</v>
      </c>
      <c r="T7" s="26">
        <v>5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2000</v>
      </c>
      <c r="C8" s="26" t="s">
        <v>45</v>
      </c>
      <c r="D8" s="27" t="s">
        <v>39</v>
      </c>
      <c r="E8" s="26">
        <v>22</v>
      </c>
      <c r="F8" s="26">
        <v>2</v>
      </c>
      <c r="G8" s="26">
        <v>10</v>
      </c>
      <c r="H8" s="26">
        <v>20</v>
      </c>
      <c r="I8" s="26">
        <v>83</v>
      </c>
      <c r="J8" s="26">
        <v>47</v>
      </c>
      <c r="K8" s="26">
        <v>13</v>
      </c>
      <c r="L8" s="26">
        <v>11</v>
      </c>
      <c r="M8" s="26">
        <v>12</v>
      </c>
      <c r="N8" s="28">
        <v>0.51900000000000002</v>
      </c>
      <c r="O8" s="24">
        <f t="shared" si="0"/>
        <v>159.92292870905587</v>
      </c>
      <c r="P8" s="26">
        <v>11</v>
      </c>
      <c r="Q8" s="26">
        <v>1</v>
      </c>
      <c r="R8" s="26">
        <v>4</v>
      </c>
      <c r="S8" s="26">
        <v>15</v>
      </c>
      <c r="T8" s="26">
        <v>32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2001</v>
      </c>
      <c r="C9" s="26" t="s">
        <v>48</v>
      </c>
      <c r="D9" s="27" t="s">
        <v>39</v>
      </c>
      <c r="E9" s="26">
        <v>24</v>
      </c>
      <c r="F9" s="26">
        <v>3</v>
      </c>
      <c r="G9" s="26">
        <v>22</v>
      </c>
      <c r="H9" s="26">
        <v>23</v>
      </c>
      <c r="I9" s="26">
        <v>74</v>
      </c>
      <c r="J9" s="26">
        <v>27</v>
      </c>
      <c r="K9" s="26">
        <v>7</v>
      </c>
      <c r="L9" s="26">
        <v>15</v>
      </c>
      <c r="M9" s="26">
        <v>25</v>
      </c>
      <c r="N9" s="28">
        <v>0.497</v>
      </c>
      <c r="O9" s="24">
        <f t="shared" si="0"/>
        <v>148.89336016096578</v>
      </c>
      <c r="P9" s="26">
        <v>3</v>
      </c>
      <c r="Q9" s="26">
        <v>1</v>
      </c>
      <c r="R9" s="26">
        <v>1</v>
      </c>
      <c r="S9" s="26">
        <v>2</v>
      </c>
      <c r="T9" s="26">
        <v>14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2002</v>
      </c>
      <c r="C10" s="26" t="s">
        <v>46</v>
      </c>
      <c r="D10" s="27" t="s">
        <v>40</v>
      </c>
      <c r="E10" s="26">
        <v>23</v>
      </c>
      <c r="F10" s="26">
        <v>4</v>
      </c>
      <c r="G10" s="26">
        <v>8</v>
      </c>
      <c r="H10" s="26">
        <v>38</v>
      </c>
      <c r="I10" s="26">
        <v>81</v>
      </c>
      <c r="J10" s="26">
        <v>52</v>
      </c>
      <c r="K10" s="26">
        <v>7</v>
      </c>
      <c r="L10" s="26">
        <v>10</v>
      </c>
      <c r="M10" s="26">
        <v>12</v>
      </c>
      <c r="N10" s="28">
        <v>0.52600000000000002</v>
      </c>
      <c r="O10" s="24">
        <f t="shared" si="0"/>
        <v>153.99239543726236</v>
      </c>
      <c r="P10" s="26">
        <v>11</v>
      </c>
      <c r="Q10" s="26">
        <v>1</v>
      </c>
      <c r="R10" s="26">
        <v>1</v>
      </c>
      <c r="S10" s="26">
        <v>15</v>
      </c>
      <c r="T10" s="26">
        <v>36</v>
      </c>
      <c r="U10" s="29"/>
      <c r="V10" s="29"/>
      <c r="W10" s="29"/>
      <c r="X10" s="29"/>
      <c r="Y10" s="29"/>
      <c r="Z10" s="26"/>
      <c r="AA10" s="26"/>
      <c r="AB10" s="26"/>
      <c r="AC10" s="26"/>
      <c r="AD10" s="26">
        <v>1</v>
      </c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2003</v>
      </c>
      <c r="C11" s="26" t="s">
        <v>48</v>
      </c>
      <c r="D11" s="27" t="s">
        <v>42</v>
      </c>
      <c r="E11" s="26">
        <v>11</v>
      </c>
      <c r="F11" s="26">
        <v>0</v>
      </c>
      <c r="G11" s="26">
        <v>0</v>
      </c>
      <c r="H11" s="26">
        <v>7</v>
      </c>
      <c r="I11" s="26">
        <v>18</v>
      </c>
      <c r="J11" s="26">
        <v>17</v>
      </c>
      <c r="K11" s="26">
        <v>0</v>
      </c>
      <c r="L11" s="26">
        <v>1</v>
      </c>
      <c r="M11" s="26">
        <v>0</v>
      </c>
      <c r="N11" s="28">
        <v>0.45</v>
      </c>
      <c r="O11" s="24">
        <f t="shared" si="0"/>
        <v>40</v>
      </c>
      <c r="P11" s="26">
        <v>5</v>
      </c>
      <c r="Q11" s="26">
        <v>0</v>
      </c>
      <c r="R11" s="26">
        <v>0</v>
      </c>
      <c r="S11" s="26">
        <v>0</v>
      </c>
      <c r="T11" s="26">
        <v>12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2004</v>
      </c>
      <c r="C12" s="26" t="s">
        <v>47</v>
      </c>
      <c r="D12" s="27" t="s">
        <v>42</v>
      </c>
      <c r="E12" s="26">
        <v>19</v>
      </c>
      <c r="F12" s="26">
        <v>0</v>
      </c>
      <c r="G12" s="26">
        <v>3</v>
      </c>
      <c r="H12" s="26">
        <v>14</v>
      </c>
      <c r="I12" s="26">
        <v>30</v>
      </c>
      <c r="J12" s="26">
        <v>19</v>
      </c>
      <c r="K12" s="26">
        <v>3</v>
      </c>
      <c r="L12" s="26">
        <v>5</v>
      </c>
      <c r="M12" s="26">
        <v>3</v>
      </c>
      <c r="N12" s="28">
        <v>0.46899999999999997</v>
      </c>
      <c r="O12" s="24">
        <f t="shared" si="0"/>
        <v>63.965884861407254</v>
      </c>
      <c r="P12" s="26">
        <v>14</v>
      </c>
      <c r="Q12" s="26">
        <v>1</v>
      </c>
      <c r="R12" s="26">
        <v>3</v>
      </c>
      <c r="S12" s="26">
        <v>12</v>
      </c>
      <c r="T12" s="26">
        <v>26</v>
      </c>
      <c r="U12" s="29"/>
      <c r="V12" s="29"/>
      <c r="W12" s="29"/>
      <c r="X12" s="29"/>
      <c r="Y12" s="29"/>
      <c r="Z12" s="26"/>
      <c r="AA12" s="26"/>
      <c r="AB12" s="26"/>
      <c r="AC12" s="26">
        <v>1</v>
      </c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2005</v>
      </c>
      <c r="C13" s="26" t="s">
        <v>45</v>
      </c>
      <c r="D13" s="27" t="s">
        <v>42</v>
      </c>
      <c r="E13" s="26">
        <v>19</v>
      </c>
      <c r="F13" s="26">
        <v>1</v>
      </c>
      <c r="G13" s="26">
        <v>10</v>
      </c>
      <c r="H13" s="26">
        <v>18</v>
      </c>
      <c r="I13" s="26">
        <v>60</v>
      </c>
      <c r="J13" s="26">
        <v>10</v>
      </c>
      <c r="K13" s="26">
        <v>17</v>
      </c>
      <c r="L13" s="26">
        <v>22</v>
      </c>
      <c r="M13" s="26">
        <v>11</v>
      </c>
      <c r="N13" s="28">
        <v>0.56599999999999995</v>
      </c>
      <c r="O13" s="24">
        <f t="shared" si="0"/>
        <v>106.0070671378092</v>
      </c>
      <c r="P13" s="26">
        <v>11</v>
      </c>
      <c r="Q13" s="26">
        <v>2</v>
      </c>
      <c r="R13" s="26">
        <v>7</v>
      </c>
      <c r="S13" s="26">
        <v>13</v>
      </c>
      <c r="T13" s="26">
        <v>49</v>
      </c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1">SUM(E5:E13)</f>
        <v>150</v>
      </c>
      <c r="F14" s="18">
        <f t="shared" si="1"/>
        <v>12</v>
      </c>
      <c r="G14" s="18">
        <f t="shared" si="1"/>
        <v>58</v>
      </c>
      <c r="H14" s="18">
        <f t="shared" si="1"/>
        <v>136</v>
      </c>
      <c r="I14" s="18">
        <f t="shared" si="1"/>
        <v>427</v>
      </c>
      <c r="J14" s="18">
        <f t="shared" si="1"/>
        <v>220</v>
      </c>
      <c r="K14" s="18">
        <f t="shared" si="1"/>
        <v>65</v>
      </c>
      <c r="L14" s="18">
        <f t="shared" si="1"/>
        <v>72</v>
      </c>
      <c r="M14" s="18">
        <f t="shared" si="1"/>
        <v>70</v>
      </c>
      <c r="N14" s="30">
        <f>PRODUCT(I14/O14)</f>
        <v>0.51036808687384372</v>
      </c>
      <c r="O14" s="31">
        <f t="shared" ref="O14:AE14" si="2">SUM(O5:O13)</f>
        <v>836.65105828913011</v>
      </c>
      <c r="P14" s="18">
        <f t="shared" si="2"/>
        <v>58</v>
      </c>
      <c r="Q14" s="18">
        <f t="shared" si="2"/>
        <v>6</v>
      </c>
      <c r="R14" s="18">
        <f t="shared" si="2"/>
        <v>16</v>
      </c>
      <c r="S14" s="18">
        <f t="shared" si="2"/>
        <v>57</v>
      </c>
      <c r="T14" s="18">
        <f t="shared" si="2"/>
        <v>174</v>
      </c>
      <c r="U14" s="18">
        <f t="shared" si="2"/>
        <v>0</v>
      </c>
      <c r="V14" s="18">
        <f t="shared" si="2"/>
        <v>0</v>
      </c>
      <c r="W14" s="18">
        <f t="shared" si="2"/>
        <v>0</v>
      </c>
      <c r="X14" s="18">
        <f t="shared" si="2"/>
        <v>0</v>
      </c>
      <c r="Y14" s="18">
        <f t="shared" si="2"/>
        <v>0</v>
      </c>
      <c r="Z14" s="18">
        <f t="shared" si="2"/>
        <v>0</v>
      </c>
      <c r="AA14" s="18">
        <f t="shared" si="2"/>
        <v>0</v>
      </c>
      <c r="AB14" s="18">
        <f t="shared" si="2"/>
        <v>0</v>
      </c>
      <c r="AC14" s="18">
        <f t="shared" si="2"/>
        <v>1</v>
      </c>
      <c r="AD14" s="18">
        <f t="shared" si="2"/>
        <v>1</v>
      </c>
      <c r="AE14" s="18">
        <f t="shared" si="2"/>
        <v>2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450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40"/>
      <c r="T17" s="40"/>
      <c r="U17" s="40"/>
      <c r="V17" s="40"/>
      <c r="W17" s="40"/>
      <c r="X17" s="12"/>
      <c r="Y17" s="12"/>
      <c r="Z17" s="12"/>
      <c r="AA17" s="11"/>
      <c r="AB17" s="12"/>
      <c r="AC17" s="12"/>
      <c r="AD17" s="12"/>
      <c r="AE17" s="4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2"/>
      <c r="E18" s="26">
        <f>PRODUCT(E14)</f>
        <v>150</v>
      </c>
      <c r="F18" s="26">
        <f>PRODUCT(F14)</f>
        <v>12</v>
      </c>
      <c r="G18" s="26">
        <f>PRODUCT(G14)</f>
        <v>58</v>
      </c>
      <c r="H18" s="26">
        <f>PRODUCT(H14)</f>
        <v>136</v>
      </c>
      <c r="I18" s="26">
        <f>PRODUCT(I14)</f>
        <v>427</v>
      </c>
      <c r="J18" s="1"/>
      <c r="K18" s="43">
        <f>PRODUCT((F18+G18)/E18)</f>
        <v>0.46666666666666667</v>
      </c>
      <c r="L18" s="43">
        <f>PRODUCT(H18/E18)</f>
        <v>0.90666666666666662</v>
      </c>
      <c r="M18" s="43">
        <f>PRODUCT(I18/E18)</f>
        <v>2.8466666666666667</v>
      </c>
      <c r="N18" s="28">
        <f>PRODUCT(N14)</f>
        <v>0.51036808687384372</v>
      </c>
      <c r="O18" s="24">
        <f>PRODUCT(O14)</f>
        <v>836.65105828913011</v>
      </c>
      <c r="P18" s="44" t="s">
        <v>33</v>
      </c>
      <c r="Q18" s="45"/>
      <c r="R18" s="46" t="s">
        <v>54</v>
      </c>
      <c r="S18" s="46"/>
      <c r="T18" s="46"/>
      <c r="U18" s="46"/>
      <c r="V18" s="46"/>
      <c r="W18" s="46"/>
      <c r="X18" s="46"/>
      <c r="Y18" s="46"/>
      <c r="Z18" s="46"/>
      <c r="AA18" s="47" t="s">
        <v>36</v>
      </c>
      <c r="AB18" s="47"/>
      <c r="AC18" s="47"/>
      <c r="AD18" s="47"/>
      <c r="AE18" s="121" t="s">
        <v>88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8" t="s">
        <v>18</v>
      </c>
      <c r="C19" s="49"/>
      <c r="D19" s="50"/>
      <c r="E19" s="26">
        <f>PRODUCT(P14)</f>
        <v>58</v>
      </c>
      <c r="F19" s="26">
        <f>PRODUCT(Q14)</f>
        <v>6</v>
      </c>
      <c r="G19" s="26">
        <f>PRODUCT(R14)</f>
        <v>16</v>
      </c>
      <c r="H19" s="26">
        <f>PRODUCT(S14)</f>
        <v>57</v>
      </c>
      <c r="I19" s="26">
        <f>PRODUCT(T14)</f>
        <v>174</v>
      </c>
      <c r="J19" s="1"/>
      <c r="K19" s="43">
        <f>PRODUCT((F19+G19)/E19)</f>
        <v>0.37931034482758619</v>
      </c>
      <c r="L19" s="43">
        <f>PRODUCT(H19/E19)</f>
        <v>0.98275862068965514</v>
      </c>
      <c r="M19" s="43">
        <f>PRODUCT(I19/E19)</f>
        <v>3</v>
      </c>
      <c r="N19" s="28">
        <v>0.51200000000000001</v>
      </c>
      <c r="O19" s="51">
        <v>340</v>
      </c>
      <c r="P19" s="52" t="s">
        <v>86</v>
      </c>
      <c r="Q19" s="53"/>
      <c r="R19" s="54" t="s">
        <v>58</v>
      </c>
      <c r="S19" s="54"/>
      <c r="T19" s="54"/>
      <c r="U19" s="54"/>
      <c r="V19" s="54"/>
      <c r="W19" s="54"/>
      <c r="X19" s="54"/>
      <c r="Y19" s="54"/>
      <c r="Z19" s="54"/>
      <c r="AA19" s="55" t="s">
        <v>57</v>
      </c>
      <c r="AB19" s="55"/>
      <c r="AC19" s="55"/>
      <c r="AD19" s="55"/>
      <c r="AE19" s="122" t="s">
        <v>89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6" t="s">
        <v>19</v>
      </c>
      <c r="C20" s="57"/>
      <c r="D20" s="58"/>
      <c r="E20" s="29"/>
      <c r="F20" s="29"/>
      <c r="G20" s="29"/>
      <c r="H20" s="29"/>
      <c r="I20" s="29"/>
      <c r="J20" s="1"/>
      <c r="K20" s="59"/>
      <c r="L20" s="59"/>
      <c r="M20" s="59"/>
      <c r="N20" s="60"/>
      <c r="O20" s="24">
        <v>0</v>
      </c>
      <c r="P20" s="52" t="s">
        <v>87</v>
      </c>
      <c r="Q20" s="53"/>
      <c r="R20" s="54" t="s">
        <v>56</v>
      </c>
      <c r="S20" s="54"/>
      <c r="T20" s="54"/>
      <c r="U20" s="54"/>
      <c r="V20" s="54"/>
      <c r="W20" s="54"/>
      <c r="X20" s="54"/>
      <c r="Y20" s="54"/>
      <c r="Z20" s="54"/>
      <c r="AA20" s="55" t="s">
        <v>55</v>
      </c>
      <c r="AB20" s="55"/>
      <c r="AC20" s="55"/>
      <c r="AD20" s="55"/>
      <c r="AE20" s="122" t="s">
        <v>90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61" t="s">
        <v>20</v>
      </c>
      <c r="C21" s="62"/>
      <c r="D21" s="63"/>
      <c r="E21" s="18">
        <f>SUM(E18:E20)</f>
        <v>208</v>
      </c>
      <c r="F21" s="18">
        <f>SUM(F18:F20)</f>
        <v>18</v>
      </c>
      <c r="G21" s="18">
        <f>SUM(G18:G20)</f>
        <v>74</v>
      </c>
      <c r="H21" s="18">
        <f>SUM(H18:H20)</f>
        <v>193</v>
      </c>
      <c r="I21" s="18">
        <f>SUM(I18:I20)</f>
        <v>601</v>
      </c>
      <c r="J21" s="1"/>
      <c r="K21" s="64">
        <f>PRODUCT((F21+G21)/E21)</f>
        <v>0.44230769230769229</v>
      </c>
      <c r="L21" s="64">
        <f>PRODUCT(H21/E21)</f>
        <v>0.92788461538461542</v>
      </c>
      <c r="M21" s="64">
        <f>PRODUCT(I21/E21)</f>
        <v>2.8894230769230771</v>
      </c>
      <c r="N21" s="30">
        <f>PRODUCT(I21/O21)</f>
        <v>0.51077164786123075</v>
      </c>
      <c r="O21" s="24">
        <f>SUM(O18:O20)</f>
        <v>1176.6510582891301</v>
      </c>
      <c r="P21" s="65" t="s">
        <v>34</v>
      </c>
      <c r="Q21" s="66"/>
      <c r="R21" s="67" t="s">
        <v>58</v>
      </c>
      <c r="S21" s="67"/>
      <c r="T21" s="67"/>
      <c r="U21" s="67"/>
      <c r="V21" s="67"/>
      <c r="W21" s="67"/>
      <c r="X21" s="67"/>
      <c r="Y21" s="67"/>
      <c r="Z21" s="67"/>
      <c r="AA21" s="68" t="s">
        <v>57</v>
      </c>
      <c r="AB21" s="68"/>
      <c r="AC21" s="68"/>
      <c r="AD21" s="68"/>
      <c r="AE21" s="123" t="s">
        <v>89</v>
      </c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80" t="s">
        <v>61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52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50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51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0" customFormat="1" ht="15" customHeight="1" x14ac:dyDescent="0.2">
      <c r="A28" s="24"/>
      <c r="B28" s="24"/>
      <c r="C28" s="24"/>
      <c r="D28" s="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8"/>
      <c r="AH28" s="8"/>
      <c r="AI28" s="8"/>
      <c r="AJ28" s="8"/>
      <c r="AK28" s="8"/>
    </row>
    <row r="29" spans="1:37" s="70" customFormat="1" ht="1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8"/>
      <c r="AH29" s="8"/>
      <c r="AI29" s="8"/>
      <c r="AJ29" s="8"/>
      <c r="AK29" s="8"/>
    </row>
    <row r="30" spans="1:37" s="70" customFormat="1" ht="1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8"/>
      <c r="AH30" s="8"/>
      <c r="AI30" s="8"/>
      <c r="AJ30" s="8"/>
      <c r="AK30" s="8"/>
    </row>
    <row r="31" spans="1:37" ht="1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8"/>
      <c r="AH31" s="8"/>
      <c r="AI31" s="8"/>
      <c r="AJ31" s="8"/>
      <c r="AK31" s="8"/>
    </row>
    <row r="32" spans="1:37" ht="1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8"/>
      <c r="AH32" s="8"/>
      <c r="AI32" s="8"/>
      <c r="AJ32" s="8"/>
      <c r="AK32" s="8"/>
    </row>
    <row r="33" spans="1:37" ht="1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8"/>
      <c r="AH33" s="8"/>
      <c r="AI33" s="8"/>
      <c r="AJ33" s="8"/>
      <c r="AK33" s="8"/>
    </row>
    <row r="34" spans="1:37" ht="1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8"/>
      <c r="AH34" s="8"/>
      <c r="AI34" s="8"/>
      <c r="AJ34" s="8"/>
      <c r="AK34" s="8"/>
    </row>
    <row r="35" spans="1:37" ht="1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8"/>
      <c r="AH35" s="8"/>
      <c r="AI35" s="8"/>
      <c r="AJ35" s="8"/>
      <c r="AK35" s="8"/>
    </row>
    <row r="36" spans="1:37" ht="1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70"/>
      <c r="AH36" s="70"/>
      <c r="AI36" s="70"/>
      <c r="AJ36" s="70"/>
      <c r="AK36" s="70"/>
    </row>
    <row r="37" spans="1:37" ht="1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70"/>
      <c r="AH37" s="70"/>
      <c r="AI37" s="70"/>
      <c r="AJ37" s="70"/>
      <c r="AK37" s="70"/>
    </row>
    <row r="38" spans="1:37" ht="1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7" ht="1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7" ht="1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7" ht="1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7" ht="1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7" ht="1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7" ht="1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7" ht="1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7" ht="1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7" ht="1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7" ht="1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spans="1:32" ht="1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spans="1:32" ht="1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spans="1:32" ht="1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spans="1:32" ht="1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</row>
    <row r="141" spans="1:32" ht="1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</row>
    <row r="142" spans="1:32" ht="1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spans="1:32" ht="1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</row>
    <row r="144" spans="1:32" ht="1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</row>
    <row r="145" spans="1:32" ht="1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6" customWidth="1"/>
    <col min="7" max="11" width="5.28515625" style="99" customWidth="1"/>
    <col min="12" max="12" width="6.42578125" style="99" customWidth="1"/>
    <col min="13" max="21" width="5.2851562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2" ht="18.75" x14ac:dyDescent="0.3">
      <c r="A1" s="8"/>
      <c r="B1" s="81" t="s">
        <v>62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79"/>
      <c r="Y1" s="84"/>
      <c r="Z1" s="84"/>
      <c r="AA1" s="84"/>
      <c r="AB1" s="84"/>
      <c r="AC1" s="84"/>
      <c r="AD1" s="84"/>
    </row>
    <row r="2" spans="1:32" x14ac:dyDescent="0.25">
      <c r="A2" s="8"/>
      <c r="B2" s="102" t="s">
        <v>41</v>
      </c>
      <c r="C2" s="103" t="s">
        <v>49</v>
      </c>
      <c r="D2" s="104"/>
      <c r="E2" s="8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41"/>
      <c r="Y2" s="84"/>
      <c r="Z2" s="84"/>
      <c r="AA2" s="84"/>
      <c r="AB2" s="84"/>
      <c r="AC2" s="84"/>
      <c r="AD2" s="84"/>
    </row>
    <row r="3" spans="1:32" x14ac:dyDescent="0.25">
      <c r="A3" s="8"/>
      <c r="B3" s="86" t="s">
        <v>63</v>
      </c>
      <c r="C3" s="22" t="s">
        <v>64</v>
      </c>
      <c r="D3" s="87" t="s">
        <v>65</v>
      </c>
      <c r="E3" s="88" t="s">
        <v>1</v>
      </c>
      <c r="F3" s="24"/>
      <c r="G3" s="89" t="s">
        <v>66</v>
      </c>
      <c r="H3" s="90" t="s">
        <v>67</v>
      </c>
      <c r="I3" s="90" t="s">
        <v>30</v>
      </c>
      <c r="J3" s="17" t="s">
        <v>68</v>
      </c>
      <c r="K3" s="91" t="s">
        <v>69</v>
      </c>
      <c r="L3" s="91" t="s">
        <v>70</v>
      </c>
      <c r="M3" s="89" t="s">
        <v>71</v>
      </c>
      <c r="N3" s="89" t="s">
        <v>29</v>
      </c>
      <c r="O3" s="90" t="s">
        <v>72</v>
      </c>
      <c r="P3" s="89" t="s">
        <v>67</v>
      </c>
      <c r="Q3" s="89" t="s">
        <v>3</v>
      </c>
      <c r="R3" s="89">
        <v>1</v>
      </c>
      <c r="S3" s="89">
        <v>2</v>
      </c>
      <c r="T3" s="89">
        <v>3</v>
      </c>
      <c r="U3" s="89" t="s">
        <v>73</v>
      </c>
      <c r="V3" s="17" t="s">
        <v>21</v>
      </c>
      <c r="W3" s="16" t="s">
        <v>74</v>
      </c>
      <c r="X3" s="16" t="s">
        <v>75</v>
      </c>
      <c r="Y3" s="84"/>
      <c r="Z3" s="84"/>
      <c r="AA3" s="84"/>
      <c r="AB3" s="84"/>
      <c r="AC3" s="84"/>
      <c r="AD3" s="84"/>
    </row>
    <row r="4" spans="1:32" x14ac:dyDescent="0.25">
      <c r="A4" s="8"/>
      <c r="B4" s="113" t="s">
        <v>78</v>
      </c>
      <c r="C4" s="114" t="s">
        <v>79</v>
      </c>
      <c r="D4" s="92" t="s">
        <v>76</v>
      </c>
      <c r="E4" s="115" t="s">
        <v>59</v>
      </c>
      <c r="F4" s="51"/>
      <c r="G4" s="93">
        <v>1</v>
      </c>
      <c r="H4" s="116"/>
      <c r="I4" s="116"/>
      <c r="J4" s="117" t="s">
        <v>82</v>
      </c>
      <c r="K4" s="117">
        <v>1</v>
      </c>
      <c r="L4" s="117" t="s">
        <v>77</v>
      </c>
      <c r="M4" s="117">
        <v>1</v>
      </c>
      <c r="N4" s="93"/>
      <c r="O4" s="116"/>
      <c r="P4" s="93">
        <v>2</v>
      </c>
      <c r="Q4" s="118" t="s">
        <v>83</v>
      </c>
      <c r="R4" s="118" t="s">
        <v>84</v>
      </c>
      <c r="S4" s="118" t="s">
        <v>85</v>
      </c>
      <c r="T4" s="118" t="s">
        <v>85</v>
      </c>
      <c r="U4" s="118"/>
      <c r="V4" s="119">
        <v>1</v>
      </c>
      <c r="W4" s="120" t="s">
        <v>80</v>
      </c>
      <c r="X4" s="105" t="s">
        <v>81</v>
      </c>
      <c r="Y4" s="84"/>
      <c r="Z4" s="84"/>
      <c r="AA4" s="84"/>
      <c r="AB4" s="84"/>
      <c r="AC4" s="84"/>
      <c r="AD4" s="84"/>
    </row>
    <row r="5" spans="1:32" s="95" customFormat="1" ht="15" customHeight="1" x14ac:dyDescent="0.25">
      <c r="A5" s="23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23"/>
      <c r="B6" s="96"/>
      <c r="C6" s="1"/>
      <c r="D6" s="96"/>
      <c r="E6" s="97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4"/>
      <c r="Z6" s="84"/>
      <c r="AA6" s="84"/>
      <c r="AB6" s="84"/>
      <c r="AC6" s="84"/>
      <c r="AD6" s="84"/>
    </row>
    <row r="7" spans="1:32" x14ac:dyDescent="0.25">
      <c r="A7" s="23"/>
      <c r="B7" s="96"/>
      <c r="C7" s="1"/>
      <c r="D7" s="96"/>
      <c r="E7" s="97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4"/>
      <c r="Z7" s="84"/>
      <c r="AA7" s="84"/>
      <c r="AB7" s="84"/>
      <c r="AC7" s="84"/>
      <c r="AD7" s="84"/>
    </row>
    <row r="8" spans="1:32" x14ac:dyDescent="0.25">
      <c r="A8" s="23"/>
      <c r="B8" s="96"/>
      <c r="C8" s="1"/>
      <c r="D8" s="96"/>
      <c r="E8" s="97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4"/>
      <c r="Z8" s="84"/>
      <c r="AA8" s="84"/>
      <c r="AB8" s="84"/>
      <c r="AC8" s="84"/>
      <c r="AD8" s="84"/>
    </row>
    <row r="9" spans="1:32" x14ac:dyDescent="0.25">
      <c r="A9" s="23"/>
      <c r="B9" s="96"/>
      <c r="C9" s="1"/>
      <c r="D9" s="96"/>
      <c r="E9" s="97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4"/>
      <c r="Z9" s="84"/>
      <c r="AA9" s="84"/>
      <c r="AB9" s="84"/>
      <c r="AC9" s="84"/>
      <c r="AD9" s="84"/>
    </row>
    <row r="10" spans="1:32" x14ac:dyDescent="0.25">
      <c r="A10" s="23"/>
      <c r="B10" s="96"/>
      <c r="C10" s="1"/>
      <c r="D10" s="96"/>
      <c r="E10" s="9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4"/>
      <c r="Z10" s="84"/>
      <c r="AA10" s="84"/>
      <c r="AB10" s="84"/>
      <c r="AC10" s="84"/>
      <c r="AD10" s="84"/>
    </row>
    <row r="11" spans="1:32" x14ac:dyDescent="0.25">
      <c r="A11" s="23"/>
      <c r="B11" s="96"/>
      <c r="C11" s="1"/>
      <c r="D11" s="96"/>
      <c r="E11" s="9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4"/>
      <c r="Z11" s="84"/>
      <c r="AA11" s="84"/>
      <c r="AB11" s="84"/>
      <c r="AC11" s="84"/>
      <c r="AD11" s="84"/>
    </row>
    <row r="12" spans="1:32" x14ac:dyDescent="0.25">
      <c r="A12" s="23"/>
      <c r="B12" s="96"/>
      <c r="C12" s="1"/>
      <c r="D12" s="96"/>
      <c r="E12" s="9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4"/>
      <c r="Z12" s="84"/>
      <c r="AA12" s="84"/>
      <c r="AB12" s="84"/>
      <c r="AC12" s="84"/>
      <c r="AD12" s="84"/>
    </row>
    <row r="13" spans="1:32" x14ac:dyDescent="0.25">
      <c r="A13" s="23"/>
      <c r="B13" s="96"/>
      <c r="C13" s="1"/>
      <c r="D13" s="96"/>
      <c r="E13" s="9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4"/>
      <c r="Z13" s="84"/>
      <c r="AA13" s="84"/>
      <c r="AB13" s="84"/>
      <c r="AC13" s="84"/>
      <c r="AD13" s="84"/>
    </row>
    <row r="14" spans="1:32" x14ac:dyDescent="0.25">
      <c r="A14" s="23"/>
      <c r="B14" s="96"/>
      <c r="C14" s="1"/>
      <c r="D14" s="96"/>
      <c r="E14" s="9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4"/>
      <c r="Z14" s="84"/>
      <c r="AA14" s="84"/>
      <c r="AB14" s="84"/>
      <c r="AC14" s="84"/>
      <c r="AD14" s="84"/>
    </row>
    <row r="15" spans="1:32" x14ac:dyDescent="0.25">
      <c r="A15" s="23"/>
      <c r="B15" s="96"/>
      <c r="C15" s="1"/>
      <c r="D15" s="96"/>
      <c r="E15" s="9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4"/>
      <c r="Z15" s="84"/>
      <c r="AA15" s="84"/>
      <c r="AB15" s="84"/>
      <c r="AC15" s="84"/>
      <c r="AD15" s="84"/>
    </row>
    <row r="16" spans="1:32" x14ac:dyDescent="0.25">
      <c r="A16" s="23"/>
      <c r="B16" s="96"/>
      <c r="C16" s="1"/>
      <c r="D16" s="96"/>
      <c r="E16" s="9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4"/>
      <c r="Z16" s="84"/>
      <c r="AA16" s="84"/>
      <c r="AB16" s="84"/>
      <c r="AC16" s="84"/>
      <c r="AD16" s="84"/>
    </row>
    <row r="17" spans="1:30" x14ac:dyDescent="0.25">
      <c r="A17" s="23"/>
      <c r="B17" s="96"/>
      <c r="C17" s="1"/>
      <c r="D17" s="96"/>
      <c r="E17" s="9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4"/>
      <c r="Z17" s="84"/>
      <c r="AA17" s="84"/>
      <c r="AB17" s="84"/>
      <c r="AC17" s="84"/>
      <c r="AD17" s="84"/>
    </row>
    <row r="18" spans="1:30" x14ac:dyDescent="0.25">
      <c r="A18" s="23"/>
      <c r="B18" s="96"/>
      <c r="C18" s="1"/>
      <c r="D18" s="96"/>
      <c r="E18" s="9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4"/>
      <c r="Z18" s="84"/>
      <c r="AA18" s="84"/>
      <c r="AB18" s="84"/>
      <c r="AC18" s="84"/>
      <c r="AD18" s="84"/>
    </row>
    <row r="19" spans="1:30" x14ac:dyDescent="0.25">
      <c r="A19" s="23"/>
      <c r="B19" s="96"/>
      <c r="C19" s="1"/>
      <c r="D19" s="96"/>
      <c r="E19" s="9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4"/>
      <c r="Z19" s="84"/>
      <c r="AA19" s="84"/>
      <c r="AB19" s="84"/>
      <c r="AC19" s="84"/>
      <c r="AD19" s="84"/>
    </row>
    <row r="20" spans="1:30" x14ac:dyDescent="0.25">
      <c r="A20" s="23"/>
      <c r="B20" s="96"/>
      <c r="C20" s="1"/>
      <c r="D20" s="96"/>
      <c r="E20" s="9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4"/>
      <c r="Z20" s="84"/>
      <c r="AA20" s="84"/>
      <c r="AB20" s="84"/>
      <c r="AC20" s="84"/>
      <c r="AD20" s="84"/>
    </row>
    <row r="21" spans="1:30" x14ac:dyDescent="0.25">
      <c r="A21" s="23"/>
      <c r="B21" s="96"/>
      <c r="C21" s="1"/>
      <c r="D21" s="96"/>
      <c r="E21" s="9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4"/>
      <c r="Z21" s="84"/>
      <c r="AA21" s="84"/>
      <c r="AB21" s="84"/>
      <c r="AC21" s="84"/>
      <c r="AD21" s="84"/>
    </row>
    <row r="22" spans="1:30" x14ac:dyDescent="0.25">
      <c r="A22" s="23"/>
      <c r="B22" s="96"/>
      <c r="C22" s="1"/>
      <c r="D22" s="96"/>
      <c r="E22" s="9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4"/>
      <c r="Z22" s="84"/>
      <c r="AA22" s="84"/>
      <c r="AB22" s="84"/>
      <c r="AC22" s="84"/>
      <c r="AD22" s="84"/>
    </row>
    <row r="23" spans="1:30" x14ac:dyDescent="0.25">
      <c r="A23" s="23"/>
      <c r="B23" s="96"/>
      <c r="C23" s="1"/>
      <c r="D23" s="96"/>
      <c r="E23" s="9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4"/>
      <c r="Z23" s="84"/>
      <c r="AA23" s="84"/>
      <c r="AB23" s="84"/>
      <c r="AC23" s="84"/>
      <c r="AD23" s="84"/>
    </row>
    <row r="24" spans="1:30" x14ac:dyDescent="0.25">
      <c r="A24" s="23"/>
      <c r="B24" s="96"/>
      <c r="C24" s="1"/>
      <c r="D24" s="96"/>
      <c r="E24" s="9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4"/>
      <c r="Z24" s="84"/>
      <c r="AA24" s="84"/>
      <c r="AB24" s="84"/>
      <c r="AC24" s="84"/>
      <c r="AD24" s="84"/>
    </row>
    <row r="25" spans="1:30" x14ac:dyDescent="0.25">
      <c r="A25" s="23"/>
      <c r="B25" s="96"/>
      <c r="C25" s="1"/>
      <c r="D25" s="96"/>
      <c r="E25" s="9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4"/>
      <c r="Z25" s="84"/>
      <c r="AA25" s="84"/>
      <c r="AB25" s="84"/>
      <c r="AC25" s="84"/>
      <c r="AD25" s="84"/>
    </row>
    <row r="26" spans="1:30" x14ac:dyDescent="0.25">
      <c r="A26" s="23"/>
      <c r="B26" s="96"/>
      <c r="C26" s="1"/>
      <c r="D26" s="96"/>
      <c r="E26" s="9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4"/>
      <c r="Z26" s="84"/>
      <c r="AA26" s="84"/>
      <c r="AB26" s="84"/>
      <c r="AC26" s="84"/>
      <c r="AD26" s="84"/>
    </row>
    <row r="27" spans="1:30" x14ac:dyDescent="0.25">
      <c r="A27" s="23"/>
      <c r="B27" s="96"/>
      <c r="C27" s="1"/>
      <c r="D27" s="96"/>
      <c r="E27" s="9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4"/>
      <c r="Z27" s="84"/>
      <c r="AA27" s="84"/>
      <c r="AB27" s="84"/>
      <c r="AC27" s="84"/>
      <c r="AD27" s="84"/>
    </row>
    <row r="28" spans="1:30" x14ac:dyDescent="0.25">
      <c r="A28" s="23"/>
      <c r="B28" s="96"/>
      <c r="C28" s="1"/>
      <c r="D28" s="96"/>
      <c r="E28" s="9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4"/>
      <c r="Z28" s="84"/>
      <c r="AA28" s="84"/>
      <c r="AB28" s="84"/>
      <c r="AC28" s="84"/>
      <c r="AD28" s="84"/>
    </row>
    <row r="29" spans="1:30" x14ac:dyDescent="0.25">
      <c r="A29" s="23"/>
      <c r="B29" s="96"/>
      <c r="C29" s="1"/>
      <c r="D29" s="96"/>
      <c r="E29" s="9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4"/>
      <c r="Z29" s="84"/>
      <c r="AA29" s="84"/>
      <c r="AB29" s="84"/>
      <c r="AC29" s="84"/>
      <c r="AD29" s="84"/>
    </row>
    <row r="30" spans="1:30" x14ac:dyDescent="0.25">
      <c r="A30" s="23"/>
      <c r="B30" s="96"/>
      <c r="C30" s="1"/>
      <c r="D30" s="96"/>
      <c r="E30" s="9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4"/>
      <c r="Z30" s="84"/>
      <c r="AA30" s="84"/>
      <c r="AB30" s="84"/>
      <c r="AC30" s="84"/>
      <c r="AD30" s="84"/>
    </row>
    <row r="31" spans="1:30" x14ac:dyDescent="0.25">
      <c r="A31" s="23"/>
      <c r="B31" s="96"/>
      <c r="C31" s="1"/>
      <c r="D31" s="96"/>
      <c r="E31" s="9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4"/>
      <c r="Z31" s="84"/>
      <c r="AA31" s="84"/>
      <c r="AB31" s="84"/>
      <c r="AC31" s="84"/>
      <c r="AD31" s="84"/>
    </row>
    <row r="32" spans="1:30" x14ac:dyDescent="0.25">
      <c r="A32" s="23"/>
      <c r="B32" s="96"/>
      <c r="C32" s="1"/>
      <c r="D32" s="96"/>
      <c r="E32" s="9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96"/>
      <c r="C33" s="1"/>
      <c r="D33" s="96"/>
      <c r="E33" s="9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96"/>
      <c r="C34" s="1"/>
      <c r="D34" s="96"/>
      <c r="E34" s="9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96"/>
      <c r="C35" s="1"/>
      <c r="D35" s="96"/>
      <c r="E35" s="9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96"/>
      <c r="C36" s="1"/>
      <c r="D36" s="96"/>
      <c r="E36" s="9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84"/>
      <c r="Z36" s="84"/>
      <c r="AA36" s="84"/>
      <c r="AB36" s="84"/>
      <c r="AC36" s="84"/>
      <c r="AD36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2019-07-13T17:42:02Z</dcterms:modified>
</cp:coreProperties>
</file>