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O13" i="1" l="1"/>
  <c r="O7" i="1"/>
  <c r="O10" i="1"/>
  <c r="AE18" i="1"/>
  <c r="AD18" i="1"/>
  <c r="AC18" i="1"/>
  <c r="AB18" i="1"/>
  <c r="AA18" i="1"/>
  <c r="Z18" i="1"/>
  <c r="Y18" i="1"/>
  <c r="X18" i="1"/>
  <c r="W18" i="1"/>
  <c r="V18" i="1"/>
  <c r="U18" i="1"/>
  <c r="T18" i="1"/>
  <c r="I23" i="1" s="1"/>
  <c r="S18" i="1"/>
  <c r="H23" i="1" s="1"/>
  <c r="R18" i="1"/>
  <c r="G23" i="1" s="1"/>
  <c r="Q18" i="1"/>
  <c r="F23" i="1" s="1"/>
  <c r="P18" i="1"/>
  <c r="E23" i="1" s="1"/>
  <c r="M18" i="1"/>
  <c r="L18" i="1"/>
  <c r="K18" i="1"/>
  <c r="J18" i="1"/>
  <c r="I18" i="1"/>
  <c r="H18" i="1"/>
  <c r="H22" i="1" s="1"/>
  <c r="G18" i="1"/>
  <c r="G22" i="1"/>
  <c r="F18" i="1"/>
  <c r="F22" i="1"/>
  <c r="E18" i="1"/>
  <c r="E22" i="1"/>
  <c r="I22" i="1"/>
  <c r="E25" i="1" l="1"/>
  <c r="F25" i="1"/>
  <c r="O18" i="1"/>
  <c r="N18" i="1" s="1"/>
  <c r="N22" i="1" s="1"/>
  <c r="L23" i="1"/>
  <c r="I25" i="1"/>
  <c r="M25" i="1" s="1"/>
  <c r="K23" i="1"/>
  <c r="K22" i="1"/>
  <c r="D19" i="1"/>
  <c r="G25" i="1"/>
  <c r="H25" i="1"/>
  <c r="L22" i="1"/>
  <c r="N23" i="1"/>
  <c r="M23" i="1"/>
  <c r="M22" i="1"/>
  <c r="O22" i="1" l="1"/>
  <c r="O25" i="1" s="1"/>
  <c r="N25" i="1" s="1"/>
  <c r="L25" i="1"/>
  <c r="K25" i="1"/>
</calcChain>
</file>

<file path=xl/sharedStrings.xml><?xml version="1.0" encoding="utf-8"?>
<sst xmlns="http://schemas.openxmlformats.org/spreadsheetml/2006/main" count="164" uniqueCount="111">
  <si>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</si>
  <si>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</si>
  <si>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</si>
  <si>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</si>
  <si>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</si>
  <si>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</si>
  <si>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</si>
  <si>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</si>
  <si>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</si>
  <si>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</si>
  <si>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</si>
  <si>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</si>
  <si>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</si>
  <si>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</si>
  <si>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</si>
  <si>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</si>
  <si>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</si>
  <si>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</si>
  <si>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</si>
  <si>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</si>
  <si>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</si>
  <si>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</si>
  <si>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</si>
  <si>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</si>
  <si>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</si>
  <si>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</si>
  <si>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</si>
  <si>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</si>
  <si>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</si>
  <si>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</si>
  <si>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</si>
  <si>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</si>
  <si>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</si>
  <si>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</si>
  <si>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suomensarja</t>
  </si>
  <si>
    <t>ykköspesis</t>
  </si>
  <si>
    <t>ENSIMMÄISET</t>
  </si>
  <si>
    <t>Jenna Hakkarainen</t>
  </si>
  <si>
    <t>VuVe</t>
  </si>
  <si>
    <t>Kirittäret</t>
  </si>
  <si>
    <t>1.  ottelu</t>
  </si>
  <si>
    <t>10.05. 2011  Kirittäret - PeTo-Jussit  2-0  (3-2, 2-0)</t>
  </si>
  <si>
    <t>15.06. 2011  Kirittäret - SiiPe  1-0  (8-0, 2-2)</t>
  </si>
  <si>
    <t>8.  ottelu</t>
  </si>
  <si>
    <t>2.</t>
  </si>
  <si>
    <t>10.  ottelu</t>
  </si>
  <si>
    <t>27.08. 2011  Pesäkarhut - Kirittäret  0-1 (3-3, 2-4)</t>
  </si>
  <si>
    <t>04.09. 2011  Kirittäret - Virkiä  1-0  (3-1, 1-1)</t>
  </si>
  <si>
    <t>14.  ottelu</t>
  </si>
  <si>
    <t>SiiPe</t>
  </si>
  <si>
    <t>10.</t>
  </si>
  <si>
    <t>27.12.1991   Sotkamo</t>
  </si>
  <si>
    <t>Seurat</t>
  </si>
  <si>
    <t>VuVe = Vuokatin Veto  (1946),  kasvattajaseura</t>
  </si>
  <si>
    <t>Kirittäret = Jyväskylän Pesis  (2004)</t>
  </si>
  <si>
    <t>SiiPe = Siilinjärven Pesis  (1987)</t>
  </si>
  <si>
    <t>JyPe  2</t>
  </si>
  <si>
    <t>JyPe = Jyväskylän Pesis  (2004)</t>
  </si>
  <si>
    <t>3.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</si>
  <si>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</si>
  <si>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</si>
  <si>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</si>
  <si>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</si>
  <si>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</si>
  <si>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</si>
  <si>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</si>
  <si>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</si>
  <si>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</si>
  <si>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</si>
  <si>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</si>
  <si>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</si>
  <si>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</si>
  <si>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</si>
  <si>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</si>
  <si>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>29.06. 2008  Raahe</t>
  </si>
  <si>
    <t xml:space="preserve">  2-0  (4-3, 5-3)</t>
  </si>
  <si>
    <t>Itä</t>
  </si>
  <si>
    <t>3k</t>
  </si>
  <si>
    <t>Pentti Määttä</t>
  </si>
  <si>
    <t>28.06. 2009  Kuopio</t>
  </si>
  <si>
    <t xml:space="preserve">  2-1  (1-4, 4-3, 1-0)</t>
  </si>
  <si>
    <t>Niina Sippola</t>
  </si>
  <si>
    <t>03.07. 2010  Helsinki</t>
  </si>
  <si>
    <t xml:space="preserve">  1-2  (8-5, 2-3, 0-1)</t>
  </si>
  <si>
    <t>3p</t>
  </si>
  <si>
    <t>Marjut Hylkilä</t>
  </si>
  <si>
    <t>1032</t>
  </si>
  <si>
    <t>7.</t>
  </si>
  <si>
    <t>KeKi</t>
  </si>
  <si>
    <t>KeKi = Kempeleen Kiri  (1915)</t>
  </si>
  <si>
    <t>4.</t>
  </si>
  <si>
    <t>3/6</t>
  </si>
  <si>
    <t>0/1</t>
  </si>
  <si>
    <t>1/1</t>
  </si>
  <si>
    <t>2/2</t>
  </si>
  <si>
    <t>0/2</t>
  </si>
  <si>
    <t>6/8</t>
  </si>
  <si>
    <t>3/4</t>
  </si>
  <si>
    <t>6/7</t>
  </si>
  <si>
    <t>3/3</t>
  </si>
  <si>
    <t>2/3</t>
  </si>
  <si>
    <t>15/21</t>
  </si>
  <si>
    <t>6/6</t>
  </si>
  <si>
    <t>4/4</t>
  </si>
  <si>
    <t>0/3</t>
  </si>
  <si>
    <t xml:space="preserve">Lyöty </t>
  </si>
  <si>
    <t xml:space="preserve">Tuotu </t>
  </si>
  <si>
    <t xml:space="preserve">  19 v   4 kk 13 pv   </t>
  </si>
  <si>
    <t xml:space="preserve">  19 v   8 kk   0 pv   </t>
  </si>
  <si>
    <t xml:space="preserve">  19 v   5 kk 18 pv   </t>
  </si>
  <si>
    <t xml:space="preserve">  19 v   8 kk   8 pv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</si>
</sst>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10" xfId="0" applyFont="1" applyFill="1" applyBorder="1"/>
    <xf numFmtId="0" fontId="3" fillId="8" borderId="11" xfId="0" applyFont="1" applyFill="1" applyBorder="1"/>
    <xf numFmtId="0" fontId="1" fillId="8" borderId="11" xfId="0" applyFont="1" applyFill="1" applyBorder="1"/>
    <xf numFmtId="0" fontId="1" fillId="8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49" fontId="1" fillId="4" borderId="1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10" borderId="2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left"/>
    </xf>
    <xf numFmtId="0" fontId="1" fillId="8" borderId="7" xfId="0" applyFont="1" applyFill="1" applyBorder="1" applyAlignment="1"/>
    <xf numFmtId="0" fontId="1" fillId="8" borderId="0" xfId="0" applyFont="1" applyFill="1" applyBorder="1" applyAlignment="1"/>
    <xf numFmtId="0" fontId="1" fillId="8" borderId="11" xfId="0" applyFont="1" applyFill="1" applyBorder="1" applyAlignment="1"/>
    <xf numFmtId="0" fontId="1" fillId="8" borderId="9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86" customWidth="1"/>
    <col min="4" max="4" width="11" style="88" customWidth="1"/>
    <col min="5" max="12" width="5.7109375" style="88" customWidth="1"/>
    <col min="13" max="13" width="6.28515625" style="88" customWidth="1"/>
    <col min="14" max="14" width="8.28515625" style="88" customWidth="1"/>
    <col min="15" max="15" width="0.5703125" style="88" customWidth="1"/>
    <col min="16" max="23" width="5.7109375" style="88" customWidth="1"/>
    <col min="24" max="31" width="5.7109375" style="27" customWidth="1"/>
    <col min="32" max="32" width="85.7109375" style="27" customWidth="1"/>
    <col min="33" max="16384" width="9.140625" style="27"/>
  </cols>
  <sheetData>
    <row r="1" spans="1:37" s="10" customFormat="1" ht="15" customHeight="1" x14ac:dyDescent="0.25">
      <c r="A1" s="1"/>
      <c r="B1" s="2" t="s">
        <v>37</v>
      </c>
      <c r="C1" s="2"/>
      <c r="D1" s="3"/>
      <c r="E1" s="4" t="s">
        <v>51</v>
      </c>
      <c r="F1" s="5"/>
      <c r="G1" s="5"/>
      <c r="H1" s="6"/>
      <c r="I1" s="6"/>
      <c r="J1" s="6"/>
      <c r="K1" s="6"/>
      <c r="L1" s="6"/>
      <c r="M1" s="6"/>
      <c r="N1" s="7"/>
      <c r="O1" s="6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8"/>
    </row>
    <row r="2" spans="1:37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/>
      <c r="AA2" s="15"/>
      <c r="AB2" s="18" t="s">
        <v>30</v>
      </c>
      <c r="AC2" s="21"/>
      <c r="AD2" s="15"/>
      <c r="AE2" s="16"/>
      <c r="AF2" s="24"/>
      <c r="AG2" s="25"/>
      <c r="AH2" s="25"/>
      <c r="AI2" s="25"/>
      <c r="AJ2" s="25"/>
      <c r="AK2" s="8"/>
    </row>
    <row r="3" spans="1:37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24</v>
      </c>
      <c r="AA3" s="19" t="s">
        <v>25</v>
      </c>
      <c r="AB3" s="16" t="s">
        <v>26</v>
      </c>
      <c r="AC3" s="16" t="s">
        <v>31</v>
      </c>
      <c r="AD3" s="18" t="s">
        <v>32</v>
      </c>
      <c r="AE3" s="19" t="s">
        <v>33</v>
      </c>
      <c r="AF3" s="24"/>
      <c r="AG3" s="25"/>
      <c r="AH3" s="25"/>
      <c r="AI3" s="25"/>
      <c r="AJ3" s="25"/>
      <c r="AK3" s="8"/>
    </row>
    <row r="4" spans="1:37" ht="15" customHeight="1" x14ac:dyDescent="0.25">
      <c r="A4" s="1"/>
      <c r="B4" s="28">
        <v>2007</v>
      </c>
      <c r="C4" s="28"/>
      <c r="D4" s="29" t="s">
        <v>38</v>
      </c>
      <c r="E4" s="28"/>
      <c r="F4" s="30" t="s">
        <v>34</v>
      </c>
      <c r="G4" s="31"/>
      <c r="H4" s="32"/>
      <c r="I4" s="28"/>
      <c r="J4" s="28"/>
      <c r="K4" s="28"/>
      <c r="L4" s="28"/>
      <c r="M4" s="28"/>
      <c r="N4" s="33"/>
      <c r="O4" s="34"/>
      <c r="P4" s="35"/>
      <c r="Q4" s="35"/>
      <c r="R4" s="35"/>
      <c r="S4" s="35"/>
      <c r="T4" s="35"/>
      <c r="U4" s="36"/>
      <c r="V4" s="36"/>
      <c r="W4" s="36"/>
      <c r="X4" s="36"/>
      <c r="Y4" s="36"/>
      <c r="Z4" s="37"/>
      <c r="AA4" s="37"/>
      <c r="AB4" s="37"/>
      <c r="AC4" s="37"/>
      <c r="AD4" s="37"/>
      <c r="AE4" s="37"/>
      <c r="AF4" s="24"/>
      <c r="AG4" s="25"/>
      <c r="AH4" s="25"/>
      <c r="AI4" s="25"/>
      <c r="AJ4" s="25"/>
      <c r="AK4" s="8"/>
    </row>
    <row r="5" spans="1:37" ht="15" customHeight="1" x14ac:dyDescent="0.25">
      <c r="A5" s="1"/>
      <c r="B5" s="38">
        <v>2008</v>
      </c>
      <c r="C5" s="38"/>
      <c r="D5" s="39" t="s">
        <v>38</v>
      </c>
      <c r="E5" s="38"/>
      <c r="F5" s="40" t="s">
        <v>35</v>
      </c>
      <c r="G5" s="41"/>
      <c r="H5" s="42"/>
      <c r="I5" s="38"/>
      <c r="J5" s="38"/>
      <c r="K5" s="38"/>
      <c r="L5" s="38"/>
      <c r="M5" s="38"/>
      <c r="N5" s="43"/>
      <c r="O5" s="34"/>
      <c r="P5" s="35"/>
      <c r="Q5" s="35"/>
      <c r="R5" s="35"/>
      <c r="S5" s="35"/>
      <c r="T5" s="35"/>
      <c r="U5" s="36"/>
      <c r="V5" s="36"/>
      <c r="W5" s="36"/>
      <c r="X5" s="36"/>
      <c r="Y5" s="36"/>
      <c r="Z5" s="37"/>
      <c r="AA5" s="37"/>
      <c r="AB5" s="37"/>
      <c r="AC5" s="37"/>
      <c r="AD5" s="37"/>
      <c r="AE5" s="37"/>
      <c r="AF5" s="24"/>
      <c r="AG5" s="25"/>
      <c r="AH5" s="25"/>
      <c r="AI5" s="25"/>
      <c r="AJ5" s="25"/>
      <c r="AK5" s="8"/>
    </row>
    <row r="6" spans="1:37" ht="15" customHeight="1" x14ac:dyDescent="0.25">
      <c r="A6" s="1"/>
      <c r="B6" s="38">
        <v>2009</v>
      </c>
      <c r="C6" s="38"/>
      <c r="D6" s="39" t="s">
        <v>38</v>
      </c>
      <c r="E6" s="38"/>
      <c r="F6" s="40" t="s">
        <v>35</v>
      </c>
      <c r="G6" s="41"/>
      <c r="H6" s="42"/>
      <c r="I6" s="38"/>
      <c r="J6" s="38"/>
      <c r="K6" s="38"/>
      <c r="L6" s="38"/>
      <c r="M6" s="38"/>
      <c r="N6" s="43"/>
      <c r="O6" s="34"/>
      <c r="P6" s="35"/>
      <c r="Q6" s="35"/>
      <c r="R6" s="35"/>
      <c r="S6" s="35"/>
      <c r="T6" s="35"/>
      <c r="U6" s="36"/>
      <c r="V6" s="36"/>
      <c r="W6" s="36"/>
      <c r="X6" s="36"/>
      <c r="Y6" s="36"/>
      <c r="Z6" s="37"/>
      <c r="AA6" s="37"/>
      <c r="AB6" s="37"/>
      <c r="AC6" s="37"/>
      <c r="AD6" s="37"/>
      <c r="AE6" s="37"/>
      <c r="AF6" s="24"/>
      <c r="AG6" s="25"/>
      <c r="AH6" s="25"/>
      <c r="AI6" s="25"/>
      <c r="AJ6" s="25"/>
      <c r="AK6" s="8"/>
    </row>
    <row r="7" spans="1:37" ht="15" customHeight="1" x14ac:dyDescent="0.2">
      <c r="A7" s="1"/>
      <c r="B7" s="37">
        <v>2009</v>
      </c>
      <c r="C7" s="35" t="s">
        <v>50</v>
      </c>
      <c r="D7" s="44" t="s">
        <v>49</v>
      </c>
      <c r="E7" s="37">
        <v>3</v>
      </c>
      <c r="F7" s="37">
        <v>0</v>
      </c>
      <c r="G7" s="37">
        <v>1</v>
      </c>
      <c r="H7" s="45">
        <v>1</v>
      </c>
      <c r="I7" s="37">
        <v>9</v>
      </c>
      <c r="J7" s="37">
        <v>6</v>
      </c>
      <c r="K7" s="37">
        <v>1</v>
      </c>
      <c r="L7" s="37">
        <v>1</v>
      </c>
      <c r="M7" s="37">
        <v>1</v>
      </c>
      <c r="N7" s="46">
        <v>0.45</v>
      </c>
      <c r="O7" s="26">
        <f>PRODUCT(I7/N7)</f>
        <v>20</v>
      </c>
      <c r="P7" s="35"/>
      <c r="Q7" s="35"/>
      <c r="R7" s="35"/>
      <c r="S7" s="35"/>
      <c r="T7" s="35"/>
      <c r="U7" s="36"/>
      <c r="V7" s="36"/>
      <c r="W7" s="36"/>
      <c r="X7" s="36"/>
      <c r="Y7" s="36"/>
      <c r="Z7" s="37"/>
      <c r="AA7" s="37"/>
      <c r="AB7" s="37"/>
      <c r="AC7" s="37"/>
      <c r="AD7" s="37"/>
      <c r="AE7" s="37"/>
      <c r="AF7" s="24"/>
      <c r="AG7" s="25"/>
      <c r="AH7" s="25"/>
      <c r="AI7" s="25"/>
      <c r="AJ7" s="25"/>
      <c r="AK7" s="8"/>
    </row>
    <row r="8" spans="1:37" ht="15" customHeight="1" x14ac:dyDescent="0.25">
      <c r="A8" s="1"/>
      <c r="B8" s="38">
        <v>2010</v>
      </c>
      <c r="C8" s="38"/>
      <c r="D8" s="39" t="s">
        <v>38</v>
      </c>
      <c r="E8" s="38"/>
      <c r="F8" s="40" t="s">
        <v>35</v>
      </c>
      <c r="G8" s="41"/>
      <c r="H8" s="42"/>
      <c r="I8" s="38"/>
      <c r="J8" s="38"/>
      <c r="K8" s="38"/>
      <c r="L8" s="38"/>
      <c r="M8" s="38"/>
      <c r="N8" s="43"/>
      <c r="O8" s="34"/>
      <c r="P8" s="35"/>
      <c r="Q8" s="35"/>
      <c r="R8" s="35"/>
      <c r="S8" s="35"/>
      <c r="T8" s="35"/>
      <c r="U8" s="36"/>
      <c r="V8" s="36"/>
      <c r="W8" s="36"/>
      <c r="X8" s="36"/>
      <c r="Y8" s="36"/>
      <c r="Z8" s="37"/>
      <c r="AA8" s="37"/>
      <c r="AB8" s="37"/>
      <c r="AC8" s="37"/>
      <c r="AD8" s="37"/>
      <c r="AE8" s="37"/>
      <c r="AF8" s="24"/>
      <c r="AG8" s="25"/>
      <c r="AH8" s="25"/>
      <c r="AI8" s="25"/>
      <c r="AJ8" s="25"/>
      <c r="AK8" s="8"/>
    </row>
    <row r="9" spans="1:37" ht="15" customHeight="1" x14ac:dyDescent="0.25">
      <c r="A9" s="1"/>
      <c r="B9" s="38">
        <v>2011</v>
      </c>
      <c r="C9" s="38"/>
      <c r="D9" s="39" t="s">
        <v>56</v>
      </c>
      <c r="E9" s="38"/>
      <c r="F9" s="40" t="s">
        <v>35</v>
      </c>
      <c r="G9" s="41"/>
      <c r="H9" s="42"/>
      <c r="I9" s="38"/>
      <c r="J9" s="38"/>
      <c r="K9" s="38"/>
      <c r="L9" s="38"/>
      <c r="M9" s="38"/>
      <c r="N9" s="43"/>
      <c r="O9" s="34"/>
      <c r="P9" s="35"/>
      <c r="Q9" s="35"/>
      <c r="R9" s="35"/>
      <c r="S9" s="35"/>
      <c r="T9" s="35"/>
      <c r="U9" s="36"/>
      <c r="V9" s="36"/>
      <c r="W9" s="36"/>
      <c r="X9" s="36"/>
      <c r="Y9" s="36"/>
      <c r="Z9" s="37"/>
      <c r="AA9" s="37"/>
      <c r="AB9" s="37"/>
      <c r="AC9" s="37"/>
      <c r="AD9" s="37"/>
      <c r="AE9" s="37"/>
      <c r="AF9" s="24"/>
      <c r="AG9" s="25"/>
      <c r="AH9" s="25"/>
      <c r="AI9" s="25"/>
      <c r="AJ9" s="25"/>
      <c r="AK9" s="8"/>
    </row>
    <row r="10" spans="1:37" ht="15" customHeight="1" x14ac:dyDescent="0.2">
      <c r="A10" s="1"/>
      <c r="B10" s="37">
        <v>2011</v>
      </c>
      <c r="C10" s="37" t="s">
        <v>44</v>
      </c>
      <c r="D10" s="47" t="s">
        <v>39</v>
      </c>
      <c r="E10" s="37">
        <v>8</v>
      </c>
      <c r="F10" s="37">
        <v>0</v>
      </c>
      <c r="G10" s="37">
        <v>0</v>
      </c>
      <c r="H10" s="45">
        <v>1</v>
      </c>
      <c r="I10" s="37">
        <v>18</v>
      </c>
      <c r="J10" s="37">
        <v>5</v>
      </c>
      <c r="K10" s="37">
        <v>5</v>
      </c>
      <c r="L10" s="37">
        <v>8</v>
      </c>
      <c r="M10" s="37">
        <v>0</v>
      </c>
      <c r="N10" s="46">
        <v>0.5</v>
      </c>
      <c r="O10" s="26">
        <f>PRODUCT(I10/N10)</f>
        <v>36</v>
      </c>
      <c r="P10" s="35">
        <v>8</v>
      </c>
      <c r="Q10" s="35">
        <v>1</v>
      </c>
      <c r="R10" s="35">
        <v>1</v>
      </c>
      <c r="S10" s="35">
        <v>4</v>
      </c>
      <c r="T10" s="35">
        <v>17</v>
      </c>
      <c r="U10" s="36"/>
      <c r="V10" s="36"/>
      <c r="W10" s="36"/>
      <c r="X10" s="36"/>
      <c r="Y10" s="36"/>
      <c r="Z10" s="37"/>
      <c r="AA10" s="37"/>
      <c r="AB10" s="48"/>
      <c r="AC10" s="37"/>
      <c r="AD10" s="37">
        <v>1</v>
      </c>
      <c r="AE10" s="37"/>
      <c r="AF10" s="24"/>
      <c r="AG10" s="25"/>
      <c r="AH10" s="25"/>
      <c r="AI10" s="25"/>
      <c r="AJ10" s="25"/>
      <c r="AK10" s="8"/>
    </row>
    <row r="11" spans="1:37" ht="15" customHeight="1" x14ac:dyDescent="0.25">
      <c r="A11" s="1"/>
      <c r="B11" s="38">
        <v>2012</v>
      </c>
      <c r="C11" s="38"/>
      <c r="D11" s="39" t="s">
        <v>56</v>
      </c>
      <c r="E11" s="38"/>
      <c r="F11" s="40" t="s">
        <v>35</v>
      </c>
      <c r="G11" s="41"/>
      <c r="H11" s="42"/>
      <c r="I11" s="38"/>
      <c r="J11" s="38"/>
      <c r="K11" s="38"/>
      <c r="L11" s="38"/>
      <c r="M11" s="38"/>
      <c r="N11" s="43"/>
      <c r="O11" s="34">
        <v>0</v>
      </c>
      <c r="P11" s="35"/>
      <c r="Q11" s="35"/>
      <c r="R11" s="35"/>
      <c r="S11" s="35"/>
      <c r="T11" s="35"/>
      <c r="U11" s="36"/>
      <c r="V11" s="36"/>
      <c r="W11" s="36"/>
      <c r="X11" s="36"/>
      <c r="Y11" s="36"/>
      <c r="Z11" s="37"/>
      <c r="AA11" s="37"/>
      <c r="AB11" s="37"/>
      <c r="AC11" s="37"/>
      <c r="AD11" s="37"/>
      <c r="AE11" s="37"/>
      <c r="AF11" s="24"/>
      <c r="AG11" s="25"/>
      <c r="AH11" s="25"/>
      <c r="AI11" s="25"/>
      <c r="AJ11" s="25"/>
      <c r="AK11" s="8"/>
    </row>
    <row r="12" spans="1:37" ht="15" customHeight="1" x14ac:dyDescent="0.2">
      <c r="A12" s="1"/>
      <c r="B12" s="37">
        <v>2013</v>
      </c>
      <c r="C12" s="37" t="s">
        <v>58</v>
      </c>
      <c r="D12" s="47" t="s">
        <v>39</v>
      </c>
      <c r="E12" s="37">
        <v>24</v>
      </c>
      <c r="F12" s="37">
        <v>0</v>
      </c>
      <c r="G12" s="37">
        <v>0</v>
      </c>
      <c r="H12" s="45">
        <v>4</v>
      </c>
      <c r="I12" s="37">
        <v>53</v>
      </c>
      <c r="J12" s="37">
        <v>28</v>
      </c>
      <c r="K12" s="37">
        <v>16</v>
      </c>
      <c r="L12" s="37">
        <v>9</v>
      </c>
      <c r="M12" s="37">
        <v>0</v>
      </c>
      <c r="N12" s="46">
        <v>0.48620000000000002</v>
      </c>
      <c r="O12" s="26">
        <f>PRODUCT(I12/N12)</f>
        <v>109.00863842040312</v>
      </c>
      <c r="P12" s="35">
        <v>8</v>
      </c>
      <c r="Q12" s="35">
        <v>0</v>
      </c>
      <c r="R12" s="35">
        <v>0</v>
      </c>
      <c r="S12" s="35">
        <v>0</v>
      </c>
      <c r="T12" s="35">
        <v>17</v>
      </c>
      <c r="U12" s="36"/>
      <c r="V12" s="36"/>
      <c r="W12" s="36"/>
      <c r="X12" s="36"/>
      <c r="Y12" s="36"/>
      <c r="Z12" s="37"/>
      <c r="AA12" s="37"/>
      <c r="AB12" s="48"/>
      <c r="AC12" s="37"/>
      <c r="AD12" s="37"/>
      <c r="AE12" s="37">
        <v>1</v>
      </c>
      <c r="AF12" s="24"/>
      <c r="AG12" s="25"/>
      <c r="AH12" s="25"/>
      <c r="AI12" s="25"/>
      <c r="AJ12" s="25"/>
      <c r="AK12" s="8"/>
    </row>
    <row r="13" spans="1:37" ht="15" customHeight="1" x14ac:dyDescent="0.2">
      <c r="A13" s="1"/>
      <c r="B13" s="37">
        <v>2014</v>
      </c>
      <c r="C13" s="37" t="s">
        <v>44</v>
      </c>
      <c r="D13" s="47" t="s">
        <v>39</v>
      </c>
      <c r="E13" s="37">
        <v>22</v>
      </c>
      <c r="F13" s="37">
        <v>0</v>
      </c>
      <c r="G13" s="37">
        <v>4</v>
      </c>
      <c r="H13" s="45">
        <v>3</v>
      </c>
      <c r="I13" s="37">
        <v>54</v>
      </c>
      <c r="J13" s="37">
        <v>42</v>
      </c>
      <c r="K13" s="37">
        <v>3</v>
      </c>
      <c r="L13" s="37">
        <v>5</v>
      </c>
      <c r="M13" s="37">
        <v>4</v>
      </c>
      <c r="N13" s="46">
        <v>0.54</v>
      </c>
      <c r="O13" s="26">
        <f>PRODUCT(I13/N13)</f>
        <v>100</v>
      </c>
      <c r="P13" s="35">
        <v>8</v>
      </c>
      <c r="Q13" s="35">
        <v>0</v>
      </c>
      <c r="R13" s="35">
        <v>0</v>
      </c>
      <c r="S13" s="35">
        <v>0</v>
      </c>
      <c r="T13" s="35">
        <v>23</v>
      </c>
      <c r="U13" s="36"/>
      <c r="V13" s="36"/>
      <c r="W13" s="36"/>
      <c r="X13" s="36"/>
      <c r="Y13" s="36"/>
      <c r="Z13" s="37"/>
      <c r="AA13" s="37"/>
      <c r="AB13" s="37"/>
      <c r="AC13" s="37"/>
      <c r="AD13" s="37">
        <v>1</v>
      </c>
      <c r="AE13" s="37"/>
      <c r="AF13" s="24"/>
      <c r="AG13" s="25"/>
      <c r="AH13" s="25"/>
      <c r="AI13" s="25"/>
      <c r="AJ13" s="25"/>
      <c r="AK13" s="8"/>
    </row>
    <row r="14" spans="1:37" ht="15" customHeight="1" x14ac:dyDescent="0.2">
      <c r="A14" s="1"/>
      <c r="B14" s="37">
        <v>2015</v>
      </c>
      <c r="C14" s="37"/>
      <c r="D14" s="47"/>
      <c r="E14" s="37"/>
      <c r="F14" s="37"/>
      <c r="G14" s="37"/>
      <c r="H14" s="45"/>
      <c r="I14" s="37"/>
      <c r="J14" s="37"/>
      <c r="K14" s="37"/>
      <c r="L14" s="37"/>
      <c r="M14" s="37"/>
      <c r="N14" s="46"/>
      <c r="O14" s="26"/>
      <c r="P14" s="35"/>
      <c r="Q14" s="35"/>
      <c r="R14" s="35"/>
      <c r="S14" s="35"/>
      <c r="T14" s="35"/>
      <c r="U14" s="36"/>
      <c r="V14" s="36"/>
      <c r="W14" s="36"/>
      <c r="X14" s="36"/>
      <c r="Y14" s="36"/>
      <c r="Z14" s="37"/>
      <c r="AA14" s="37"/>
      <c r="AB14" s="48"/>
      <c r="AC14" s="37"/>
      <c r="AD14" s="37"/>
      <c r="AE14" s="37"/>
      <c r="AF14" s="24"/>
      <c r="AG14" s="25"/>
      <c r="AH14" s="25"/>
      <c r="AI14" s="25"/>
      <c r="AJ14" s="25"/>
      <c r="AK14" s="8"/>
    </row>
    <row r="15" spans="1:37" ht="15" customHeight="1" x14ac:dyDescent="0.2">
      <c r="A15" s="1"/>
      <c r="B15" s="37">
        <v>2016</v>
      </c>
      <c r="C15" s="37" t="s">
        <v>87</v>
      </c>
      <c r="D15" s="47" t="s">
        <v>88</v>
      </c>
      <c r="E15" s="37">
        <v>20</v>
      </c>
      <c r="F15" s="37">
        <v>0</v>
      </c>
      <c r="G15" s="37">
        <v>1</v>
      </c>
      <c r="H15" s="45">
        <v>1</v>
      </c>
      <c r="I15" s="37">
        <v>54</v>
      </c>
      <c r="J15" s="37">
        <v>17</v>
      </c>
      <c r="K15" s="37">
        <v>27</v>
      </c>
      <c r="L15" s="37">
        <v>9</v>
      </c>
      <c r="M15" s="37">
        <v>1</v>
      </c>
      <c r="N15" s="46">
        <v>0.47799999999999998</v>
      </c>
      <c r="O15" s="26">
        <v>113</v>
      </c>
      <c r="P15" s="35">
        <v>3</v>
      </c>
      <c r="Q15" s="35">
        <v>0</v>
      </c>
      <c r="R15" s="35">
        <v>0</v>
      </c>
      <c r="S15" s="35">
        <v>0</v>
      </c>
      <c r="T15" s="35">
        <v>12</v>
      </c>
      <c r="U15" s="36"/>
      <c r="V15" s="36"/>
      <c r="W15" s="36"/>
      <c r="X15" s="36"/>
      <c r="Y15" s="36"/>
      <c r="Z15" s="37"/>
      <c r="AA15" s="37"/>
      <c r="AB15" s="48"/>
      <c r="AC15" s="37"/>
      <c r="AD15" s="37"/>
      <c r="AE15" s="37"/>
      <c r="AF15" s="24"/>
      <c r="AG15" s="25"/>
      <c r="AH15" s="25"/>
      <c r="AI15" s="25"/>
      <c r="AJ15" s="25"/>
      <c r="AK15" s="8"/>
    </row>
    <row r="16" spans="1:37" ht="15" customHeight="1" x14ac:dyDescent="0.2">
      <c r="A16" s="1"/>
      <c r="B16" s="37">
        <v>2017</v>
      </c>
      <c r="C16" s="37" t="s">
        <v>90</v>
      </c>
      <c r="D16" s="47" t="s">
        <v>88</v>
      </c>
      <c r="E16" s="37">
        <v>25</v>
      </c>
      <c r="F16" s="37">
        <v>0</v>
      </c>
      <c r="G16" s="37">
        <v>2</v>
      </c>
      <c r="H16" s="45">
        <v>5</v>
      </c>
      <c r="I16" s="37">
        <v>87</v>
      </c>
      <c r="J16" s="37">
        <v>26</v>
      </c>
      <c r="K16" s="37">
        <v>48</v>
      </c>
      <c r="L16" s="37">
        <v>11</v>
      </c>
      <c r="M16" s="37">
        <v>2</v>
      </c>
      <c r="N16" s="46">
        <v>0.51780000000000004</v>
      </c>
      <c r="O16" s="26">
        <v>168</v>
      </c>
      <c r="P16" s="35">
        <v>10</v>
      </c>
      <c r="Q16" s="35">
        <v>0</v>
      </c>
      <c r="R16" s="35">
        <v>0</v>
      </c>
      <c r="S16" s="35">
        <v>2</v>
      </c>
      <c r="T16" s="35">
        <v>22</v>
      </c>
      <c r="U16" s="36"/>
      <c r="V16" s="36"/>
      <c r="W16" s="36"/>
      <c r="X16" s="36"/>
      <c r="Y16" s="36"/>
      <c r="Z16" s="37"/>
      <c r="AA16" s="37"/>
      <c r="AB16" s="48"/>
      <c r="AC16" s="37"/>
      <c r="AD16" s="37"/>
      <c r="AE16" s="37"/>
      <c r="AF16" s="24"/>
      <c r="AG16" s="25"/>
      <c r="AH16" s="25"/>
      <c r="AI16" s="25"/>
      <c r="AJ16" s="25"/>
      <c r="AK16" s="8"/>
    </row>
    <row r="17" spans="1:37" ht="15" customHeight="1" x14ac:dyDescent="0.2">
      <c r="A17" s="1"/>
      <c r="B17" s="37">
        <v>2018</v>
      </c>
      <c r="C17" s="37" t="s">
        <v>87</v>
      </c>
      <c r="D17" s="47" t="s">
        <v>88</v>
      </c>
      <c r="E17" s="37">
        <v>14</v>
      </c>
      <c r="F17" s="37">
        <v>0</v>
      </c>
      <c r="G17" s="37">
        <v>1</v>
      </c>
      <c r="H17" s="45">
        <v>1</v>
      </c>
      <c r="I17" s="37">
        <v>19</v>
      </c>
      <c r="J17" s="37">
        <v>4</v>
      </c>
      <c r="K17" s="37">
        <v>10</v>
      </c>
      <c r="L17" s="37">
        <v>4</v>
      </c>
      <c r="M17" s="37">
        <v>1</v>
      </c>
      <c r="N17" s="46">
        <v>0.28349999999999997</v>
      </c>
      <c r="O17" s="26">
        <v>67</v>
      </c>
      <c r="P17" s="35">
        <v>3</v>
      </c>
      <c r="Q17" s="35">
        <v>0</v>
      </c>
      <c r="R17" s="35">
        <v>0</v>
      </c>
      <c r="S17" s="35">
        <v>0</v>
      </c>
      <c r="T17" s="35">
        <v>4</v>
      </c>
      <c r="U17" s="36"/>
      <c r="V17" s="36"/>
      <c r="W17" s="36"/>
      <c r="X17" s="36"/>
      <c r="Y17" s="36"/>
      <c r="Z17" s="37"/>
      <c r="AA17" s="37"/>
      <c r="AB17" s="48"/>
      <c r="AC17" s="37"/>
      <c r="AD17" s="37"/>
      <c r="AE17" s="37"/>
      <c r="AF17" s="24"/>
      <c r="AG17" s="25"/>
      <c r="AH17" s="25"/>
      <c r="AI17" s="25"/>
      <c r="AJ17" s="25"/>
      <c r="AK17" s="8"/>
    </row>
    <row r="18" spans="1:37" ht="15" customHeight="1" x14ac:dyDescent="0.2">
      <c r="A18" s="1"/>
      <c r="B18" s="17" t="s">
        <v>9</v>
      </c>
      <c r="C18" s="18"/>
      <c r="D18" s="16"/>
      <c r="E18" s="19">
        <f t="shared" ref="E18:O18" si="0">SUM(E4:E17)</f>
        <v>116</v>
      </c>
      <c r="F18" s="19">
        <f t="shared" si="0"/>
        <v>0</v>
      </c>
      <c r="G18" s="19">
        <f t="shared" si="0"/>
        <v>9</v>
      </c>
      <c r="H18" s="19">
        <f t="shared" si="0"/>
        <v>16</v>
      </c>
      <c r="I18" s="19">
        <f t="shared" si="0"/>
        <v>294</v>
      </c>
      <c r="J18" s="19">
        <f t="shared" si="0"/>
        <v>128</v>
      </c>
      <c r="K18" s="19">
        <f t="shared" si="0"/>
        <v>110</v>
      </c>
      <c r="L18" s="19">
        <f t="shared" si="0"/>
        <v>47</v>
      </c>
      <c r="M18" s="19">
        <f t="shared" si="0"/>
        <v>9</v>
      </c>
      <c r="N18" s="49">
        <f>PRODUCT(I18/O18)</f>
        <v>0.47960172430453407</v>
      </c>
      <c r="O18" s="50">
        <f t="shared" si="0"/>
        <v>613.00863842040314</v>
      </c>
      <c r="P18" s="19">
        <f t="shared" ref="P18:AE18" si="1">SUM(P4:P17)</f>
        <v>40</v>
      </c>
      <c r="Q18" s="19">
        <f t="shared" si="1"/>
        <v>1</v>
      </c>
      <c r="R18" s="19">
        <f t="shared" si="1"/>
        <v>1</v>
      </c>
      <c r="S18" s="19">
        <f t="shared" si="1"/>
        <v>6</v>
      </c>
      <c r="T18" s="19">
        <f t="shared" si="1"/>
        <v>95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2</v>
      </c>
      <c r="AE18" s="19">
        <f t="shared" si="1"/>
        <v>1</v>
      </c>
      <c r="AF18" s="24"/>
      <c r="AG18" s="25"/>
      <c r="AH18" s="25"/>
      <c r="AI18" s="25"/>
      <c r="AJ18" s="25"/>
      <c r="AK18" s="8"/>
    </row>
    <row r="19" spans="1:37" s="10" customFormat="1" ht="15" customHeight="1" x14ac:dyDescent="0.2">
      <c r="A19" s="1"/>
      <c r="B19" s="47" t="s">
        <v>2</v>
      </c>
      <c r="C19" s="35"/>
      <c r="D19" s="51">
        <f>SUM(F18:H18)+((I18-F18-G18)/3)+(E18/3)+(Z18*25)+(AA18*25)+(AB18*10)+(AC18*25)+(AD18*20)+(AE18*15)-20</f>
        <v>193.66666666666666</v>
      </c>
      <c r="E19" s="1"/>
      <c r="F19" s="1"/>
      <c r="G19" s="1"/>
      <c r="H19" s="1"/>
      <c r="I19" s="1"/>
      <c r="J19" s="1"/>
      <c r="K19" s="1"/>
      <c r="L19" s="1"/>
      <c r="M19" s="1"/>
      <c r="N19" s="5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53"/>
      <c r="AE19" s="1"/>
      <c r="AF19" s="24"/>
      <c r="AG19" s="9"/>
      <c r="AH19" s="25"/>
      <c r="AI19" s="25"/>
      <c r="AJ19" s="25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52"/>
      <c r="O20" s="34"/>
      <c r="P20" s="1"/>
      <c r="Q20" s="54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4"/>
      <c r="AG20" s="25"/>
      <c r="AH20" s="25"/>
      <c r="AI20" s="25"/>
      <c r="AJ20" s="25"/>
      <c r="AK20" s="8"/>
    </row>
    <row r="21" spans="1:37" ht="15" customHeight="1" x14ac:dyDescent="0.25">
      <c r="A21" s="1"/>
      <c r="B21" s="23" t="s">
        <v>16</v>
      </c>
      <c r="C21" s="55"/>
      <c r="D21" s="55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27</v>
      </c>
      <c r="L21" s="19" t="s">
        <v>28</v>
      </c>
      <c r="M21" s="19" t="s">
        <v>29</v>
      </c>
      <c r="N21" s="19" t="s">
        <v>23</v>
      </c>
      <c r="O21" s="26"/>
      <c r="P21" s="56" t="s">
        <v>36</v>
      </c>
      <c r="Q21" s="13"/>
      <c r="R21" s="13"/>
      <c r="S21" s="57"/>
      <c r="T21" s="57"/>
      <c r="U21" s="57"/>
      <c r="V21" s="57"/>
      <c r="W21" s="57"/>
      <c r="X21" s="13"/>
      <c r="Y21" s="13"/>
      <c r="Z21" s="13"/>
      <c r="AA21" s="13"/>
      <c r="AB21" s="13"/>
      <c r="AC21" s="13"/>
      <c r="AD21" s="13"/>
      <c r="AE21" s="45"/>
      <c r="AF21" s="24"/>
      <c r="AG21" s="1"/>
      <c r="AH21" s="25"/>
      <c r="AI21" s="25"/>
      <c r="AJ21" s="25"/>
      <c r="AK21" s="8"/>
    </row>
    <row r="22" spans="1:37" ht="15" customHeight="1" x14ac:dyDescent="0.2">
      <c r="A22" s="1"/>
      <c r="B22" s="56" t="s">
        <v>17</v>
      </c>
      <c r="C22" s="13"/>
      <c r="D22" s="44"/>
      <c r="E22" s="37">
        <f>PRODUCT(E18)</f>
        <v>116</v>
      </c>
      <c r="F22" s="37">
        <f>PRODUCT(F18)</f>
        <v>0</v>
      </c>
      <c r="G22" s="37">
        <f>PRODUCT(G18)</f>
        <v>9</v>
      </c>
      <c r="H22" s="37">
        <f>PRODUCT(H18)</f>
        <v>16</v>
      </c>
      <c r="I22" s="37">
        <f>PRODUCT(I18)</f>
        <v>294</v>
      </c>
      <c r="J22" s="1"/>
      <c r="K22" s="58">
        <f>PRODUCT((F22+G22)/E22)</f>
        <v>7.7586206896551727E-2</v>
      </c>
      <c r="L22" s="58">
        <f>PRODUCT(H22/E22)</f>
        <v>0.13793103448275862</v>
      </c>
      <c r="M22" s="58">
        <f>PRODUCT(I22/E22)</f>
        <v>2.5344827586206895</v>
      </c>
      <c r="N22" s="46">
        <f>PRODUCT(N18)</f>
        <v>0.47960172430453407</v>
      </c>
      <c r="O22" s="26">
        <f>PRODUCT(O18)</f>
        <v>613.00863842040314</v>
      </c>
      <c r="P22" s="59" t="s">
        <v>21</v>
      </c>
      <c r="Q22" s="60"/>
      <c r="R22" s="61" t="s">
        <v>41</v>
      </c>
      <c r="S22" s="61"/>
      <c r="T22" s="61"/>
      <c r="U22" s="61"/>
      <c r="V22" s="61"/>
      <c r="W22" s="61"/>
      <c r="X22" s="61"/>
      <c r="Y22" s="61"/>
      <c r="Z22" s="61"/>
      <c r="AA22" s="62" t="s">
        <v>40</v>
      </c>
      <c r="AB22" s="61"/>
      <c r="AC22" s="62"/>
      <c r="AD22" s="137"/>
      <c r="AE22" s="140" t="s">
        <v>107</v>
      </c>
      <c r="AF22" s="24"/>
      <c r="AG22" s="1"/>
      <c r="AH22" s="25"/>
      <c r="AI22" s="25"/>
      <c r="AJ22" s="25"/>
      <c r="AK22" s="8"/>
    </row>
    <row r="23" spans="1:37" ht="15" customHeight="1" x14ac:dyDescent="0.2">
      <c r="A23" s="1"/>
      <c r="B23" s="63" t="s">
        <v>18</v>
      </c>
      <c r="C23" s="64"/>
      <c r="D23" s="65"/>
      <c r="E23" s="37">
        <f>SUM(P18)</f>
        <v>40</v>
      </c>
      <c r="F23" s="37">
        <f>SUM(Q18)</f>
        <v>1</v>
      </c>
      <c r="G23" s="37">
        <f>SUM(R18)</f>
        <v>1</v>
      </c>
      <c r="H23" s="37">
        <f>SUM(S18)</f>
        <v>6</v>
      </c>
      <c r="I23" s="37">
        <f>SUM(T18)</f>
        <v>95</v>
      </c>
      <c r="J23" s="1"/>
      <c r="K23" s="58">
        <f>PRODUCT((F23+G23)/E23)</f>
        <v>0.05</v>
      </c>
      <c r="L23" s="58">
        <f>PRODUCT(H23/E23)</f>
        <v>0.15</v>
      </c>
      <c r="M23" s="58">
        <f>PRODUCT(I23/E23)</f>
        <v>2.375</v>
      </c>
      <c r="N23" s="46">
        <f>PRODUCT(I23/O23)</f>
        <v>0.48969072164948452</v>
      </c>
      <c r="O23" s="26">
        <v>194</v>
      </c>
      <c r="P23" s="66" t="s">
        <v>105</v>
      </c>
      <c r="Q23" s="67"/>
      <c r="R23" s="68" t="s">
        <v>46</v>
      </c>
      <c r="S23" s="68"/>
      <c r="T23" s="68"/>
      <c r="U23" s="68"/>
      <c r="V23" s="68"/>
      <c r="W23" s="68"/>
      <c r="X23" s="68"/>
      <c r="Y23" s="68"/>
      <c r="Z23" s="68"/>
      <c r="AA23" s="69" t="s">
        <v>45</v>
      </c>
      <c r="AB23" s="68"/>
      <c r="AC23" s="69"/>
      <c r="AD23" s="138"/>
      <c r="AE23" s="141" t="s">
        <v>108</v>
      </c>
      <c r="AF23" s="24"/>
      <c r="AG23" s="1"/>
      <c r="AH23" s="9"/>
      <c r="AI23" s="9"/>
      <c r="AJ23" s="9"/>
      <c r="AK23" s="8"/>
    </row>
    <row r="24" spans="1:37" ht="15" customHeight="1" x14ac:dyDescent="0.2">
      <c r="A24" s="1"/>
      <c r="B24" s="70" t="s">
        <v>19</v>
      </c>
      <c r="C24" s="71"/>
      <c r="D24" s="72"/>
      <c r="E24" s="36"/>
      <c r="F24" s="36"/>
      <c r="G24" s="36"/>
      <c r="H24" s="36"/>
      <c r="I24" s="36"/>
      <c r="J24" s="1"/>
      <c r="K24" s="73"/>
      <c r="L24" s="73"/>
      <c r="M24" s="73"/>
      <c r="N24" s="74"/>
      <c r="O24" s="26"/>
      <c r="P24" s="66" t="s">
        <v>106</v>
      </c>
      <c r="Q24" s="67"/>
      <c r="R24" s="68" t="s">
        <v>42</v>
      </c>
      <c r="S24" s="68"/>
      <c r="T24" s="68"/>
      <c r="U24" s="68"/>
      <c r="V24" s="68"/>
      <c r="W24" s="68"/>
      <c r="X24" s="68"/>
      <c r="Y24" s="68"/>
      <c r="Z24" s="68"/>
      <c r="AA24" s="69" t="s">
        <v>43</v>
      </c>
      <c r="AB24" s="68"/>
      <c r="AC24" s="69"/>
      <c r="AD24" s="138"/>
      <c r="AE24" s="141" t="s">
        <v>109</v>
      </c>
      <c r="AF24" s="24"/>
      <c r="AG24" s="1"/>
      <c r="AH24" s="25"/>
      <c r="AI24" s="25"/>
      <c r="AJ24" s="25"/>
      <c r="AK24" s="8"/>
    </row>
    <row r="25" spans="1:37" s="10" customFormat="1" ht="15" customHeight="1" x14ac:dyDescent="0.2">
      <c r="A25" s="1"/>
      <c r="B25" s="75" t="s">
        <v>20</v>
      </c>
      <c r="C25" s="76"/>
      <c r="D25" s="77"/>
      <c r="E25" s="19">
        <f>SUM(E22:E24)</f>
        <v>156</v>
      </c>
      <c r="F25" s="19">
        <f>SUM(F22:F24)</f>
        <v>1</v>
      </c>
      <c r="G25" s="19">
        <f>SUM(G22:G24)</f>
        <v>10</v>
      </c>
      <c r="H25" s="19">
        <f>SUM(H22:H24)</f>
        <v>22</v>
      </c>
      <c r="I25" s="19">
        <f>SUM(I22:I24)</f>
        <v>389</v>
      </c>
      <c r="J25" s="1"/>
      <c r="K25" s="78">
        <f>PRODUCT((F25+G25)/E25)</f>
        <v>7.0512820512820512E-2</v>
      </c>
      <c r="L25" s="78">
        <f>PRODUCT(H25/E25)</f>
        <v>0.14102564102564102</v>
      </c>
      <c r="M25" s="78">
        <f>PRODUCT(I25/E25)</f>
        <v>2.4935897435897436</v>
      </c>
      <c r="N25" s="49">
        <f>PRODUCT(I25/O25)</f>
        <v>0.48202705829941106</v>
      </c>
      <c r="O25" s="26">
        <f>SUM(O22:O24)</f>
        <v>807.00863842040314</v>
      </c>
      <c r="P25" s="79" t="s">
        <v>22</v>
      </c>
      <c r="Q25" s="80"/>
      <c r="R25" s="81" t="s">
        <v>47</v>
      </c>
      <c r="S25" s="81"/>
      <c r="T25" s="81"/>
      <c r="U25" s="81"/>
      <c r="V25" s="81"/>
      <c r="W25" s="81"/>
      <c r="X25" s="81"/>
      <c r="Y25" s="81"/>
      <c r="Z25" s="81"/>
      <c r="AA25" s="82" t="s">
        <v>48</v>
      </c>
      <c r="AB25" s="81"/>
      <c r="AC25" s="82"/>
      <c r="AD25" s="139"/>
      <c r="AE25" s="142" t="s">
        <v>110</v>
      </c>
      <c r="AF25" s="24"/>
      <c r="AG25" s="1"/>
      <c r="AH25" s="9"/>
      <c r="AI25" s="9"/>
      <c r="AJ25" s="9"/>
      <c r="AK25" s="8"/>
    </row>
    <row r="26" spans="1:37" ht="15" customHeight="1" x14ac:dyDescent="0.25">
      <c r="A26" s="1"/>
      <c r="B26" s="53"/>
      <c r="C26" s="53"/>
      <c r="D26" s="53"/>
      <c r="E26" s="53"/>
      <c r="F26" s="53"/>
      <c r="G26" s="53"/>
      <c r="H26" s="53"/>
      <c r="I26" s="53"/>
      <c r="J26" s="1"/>
      <c r="K26" s="53"/>
      <c r="L26" s="53"/>
      <c r="M26" s="53"/>
      <c r="N26" s="52"/>
      <c r="O26" s="26"/>
      <c r="P26" s="1"/>
      <c r="Q26" s="54"/>
      <c r="R26" s="1"/>
      <c r="S26" s="1"/>
      <c r="T26" s="26"/>
      <c r="U26" s="26"/>
      <c r="V26" s="83"/>
      <c r="W26" s="1"/>
      <c r="X26" s="1"/>
      <c r="Y26" s="1"/>
      <c r="Z26" s="1"/>
      <c r="AA26" s="1"/>
      <c r="AB26" s="1"/>
      <c r="AC26" s="1"/>
      <c r="AD26" s="1"/>
      <c r="AE26" s="1"/>
      <c r="AF26" s="24"/>
      <c r="AG26" s="26"/>
      <c r="AH26" s="9"/>
      <c r="AI26" s="9"/>
      <c r="AJ26" s="9"/>
      <c r="AK26" s="8"/>
    </row>
    <row r="27" spans="1:37" ht="15" customHeight="1" x14ac:dyDescent="0.25">
      <c r="A27" s="1"/>
      <c r="B27" s="1" t="s">
        <v>52</v>
      </c>
      <c r="C27" s="1"/>
      <c r="D27" s="1" t="s">
        <v>53</v>
      </c>
      <c r="E27" s="1"/>
      <c r="F27" s="1"/>
      <c r="G27" s="1"/>
      <c r="H27" s="1"/>
      <c r="I27" s="1"/>
      <c r="J27" s="1"/>
      <c r="K27" s="1"/>
      <c r="L27" s="1"/>
      <c r="M27" s="1"/>
      <c r="N27" s="54"/>
      <c r="O27" s="26"/>
      <c r="P27" s="1"/>
      <c r="Q27" s="54"/>
      <c r="R27" s="1"/>
      <c r="S27" s="1"/>
      <c r="T27" s="26"/>
      <c r="U27" s="26"/>
      <c r="V27" s="83"/>
      <c r="W27" s="1"/>
      <c r="X27" s="1"/>
      <c r="Y27" s="1"/>
      <c r="Z27" s="1"/>
      <c r="AA27" s="1"/>
      <c r="AB27" s="1"/>
      <c r="AC27" s="1"/>
      <c r="AD27" s="1"/>
      <c r="AE27" s="1"/>
      <c r="AF27" s="24"/>
      <c r="AG27" s="9"/>
      <c r="AH27" s="9"/>
      <c r="AI27" s="9"/>
      <c r="AJ27" s="9"/>
      <c r="AK27" s="8"/>
    </row>
    <row r="28" spans="1:37" ht="15" customHeight="1" x14ac:dyDescent="0.25">
      <c r="A28" s="1"/>
      <c r="B28" s="1"/>
      <c r="C28" s="1"/>
      <c r="D28" s="1" t="s">
        <v>55</v>
      </c>
      <c r="E28" s="1"/>
      <c r="F28" s="1"/>
      <c r="G28" s="1"/>
      <c r="H28" s="1"/>
      <c r="I28" s="1"/>
      <c r="J28" s="1"/>
      <c r="K28" s="1"/>
      <c r="L28" s="1"/>
      <c r="M28" s="1"/>
      <c r="N28" s="54"/>
      <c r="O28" s="26"/>
      <c r="P28" s="1"/>
      <c r="Q28" s="54"/>
      <c r="R28" s="1"/>
      <c r="S28" s="1"/>
      <c r="T28" s="26"/>
      <c r="U28" s="26"/>
      <c r="V28" s="83"/>
      <c r="W28" s="1"/>
      <c r="X28" s="1"/>
      <c r="Y28" s="1"/>
      <c r="Z28" s="1"/>
      <c r="AA28" s="1"/>
      <c r="AB28" s="1"/>
      <c r="AC28" s="1"/>
      <c r="AD28" s="1"/>
      <c r="AE28" s="1"/>
      <c r="AF28" s="24"/>
      <c r="AG28" s="9"/>
      <c r="AH28" s="9"/>
      <c r="AI28" s="9"/>
      <c r="AJ28" s="9"/>
      <c r="AK28" s="8"/>
    </row>
    <row r="29" spans="1:37" ht="15" customHeight="1" x14ac:dyDescent="0.25">
      <c r="A29" s="1"/>
      <c r="B29" s="1"/>
      <c r="C29" s="1"/>
      <c r="D29" s="1" t="s">
        <v>57</v>
      </c>
      <c r="E29" s="1"/>
      <c r="F29" s="1"/>
      <c r="G29" s="1"/>
      <c r="H29" s="1"/>
      <c r="I29" s="1"/>
      <c r="J29" s="1"/>
      <c r="K29" s="1"/>
      <c r="L29" s="1"/>
      <c r="M29" s="1"/>
      <c r="N29" s="54"/>
      <c r="O29" s="26"/>
      <c r="P29" s="1"/>
      <c r="Q29" s="54"/>
      <c r="R29" s="1"/>
      <c r="S29" s="1"/>
      <c r="T29" s="26"/>
      <c r="U29" s="26"/>
      <c r="V29" s="83"/>
      <c r="W29" s="1"/>
      <c r="X29" s="1"/>
      <c r="Y29" s="1"/>
      <c r="Z29" s="1"/>
      <c r="AA29" s="1"/>
      <c r="AB29" s="1"/>
      <c r="AC29" s="1"/>
      <c r="AD29" s="1"/>
      <c r="AE29" s="1"/>
      <c r="AF29" s="24"/>
      <c r="AG29" s="9"/>
      <c r="AH29" s="9"/>
      <c r="AI29" s="9"/>
      <c r="AJ29" s="9"/>
      <c r="AK29" s="8"/>
    </row>
    <row r="30" spans="1:37" ht="15" customHeight="1" x14ac:dyDescent="0.25">
      <c r="A30" s="1"/>
      <c r="B30" s="1"/>
      <c r="C30" s="1"/>
      <c r="D30" s="1" t="s">
        <v>54</v>
      </c>
      <c r="E30" s="1"/>
      <c r="F30" s="1"/>
      <c r="G30" s="1"/>
      <c r="H30" s="1"/>
      <c r="I30" s="1"/>
      <c r="J30" s="1"/>
      <c r="K30" s="1"/>
      <c r="L30" s="1"/>
      <c r="M30" s="1"/>
      <c r="N30" s="54"/>
      <c r="O30" s="26"/>
      <c r="P30" s="1"/>
      <c r="Q30" s="54"/>
      <c r="R30" s="1"/>
      <c r="S30" s="1"/>
      <c r="T30" s="26"/>
      <c r="U30" s="26"/>
      <c r="V30" s="83"/>
      <c r="W30" s="1"/>
      <c r="X30" s="1"/>
      <c r="Y30" s="1"/>
      <c r="Z30" s="1"/>
      <c r="AA30" s="1"/>
      <c r="AB30" s="1"/>
      <c r="AC30" s="1"/>
      <c r="AD30" s="1"/>
      <c r="AE30" s="1"/>
      <c r="AF30" s="24"/>
      <c r="AG30" s="9"/>
      <c r="AH30" s="9"/>
      <c r="AI30" s="9"/>
      <c r="AJ30" s="9"/>
      <c r="AK30" s="8"/>
    </row>
    <row r="31" spans="1:37" s="84" customFormat="1" ht="15" customHeight="1" x14ac:dyDescent="0.25">
      <c r="A31" s="1"/>
      <c r="B31" s="1"/>
      <c r="C31" s="1"/>
      <c r="D31" s="1" t="s">
        <v>89</v>
      </c>
      <c r="E31" s="1"/>
      <c r="F31" s="1"/>
      <c r="G31" s="1"/>
      <c r="H31" s="1"/>
      <c r="I31" s="1"/>
      <c r="J31" s="1"/>
      <c r="K31" s="1"/>
      <c r="L31" s="1"/>
      <c r="M31" s="1"/>
      <c r="N31" s="54"/>
      <c r="O31" s="26"/>
      <c r="P31" s="1"/>
      <c r="Q31" s="54"/>
      <c r="R31" s="1"/>
      <c r="S31" s="1"/>
      <c r="T31" s="26"/>
      <c r="U31" s="26"/>
      <c r="V31" s="83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9"/>
      <c r="AH31" s="9"/>
      <c r="AI31" s="9"/>
      <c r="AJ31" s="9"/>
      <c r="AK31" s="8"/>
    </row>
    <row r="32" spans="1:37" s="84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85"/>
      <c r="N32" s="85"/>
      <c r="O32" s="26"/>
      <c r="P32" s="1"/>
      <c r="Q32" s="54"/>
      <c r="R32" s="1"/>
      <c r="S32" s="26"/>
      <c r="T32" s="26"/>
      <c r="U32" s="26"/>
      <c r="V32" s="26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9"/>
      <c r="AH32" s="9"/>
      <c r="AI32" s="9"/>
      <c r="AJ32" s="9"/>
      <c r="AK32" s="8"/>
    </row>
    <row r="33" spans="1:37" s="8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6"/>
      <c r="P33" s="1"/>
      <c r="Q33" s="54"/>
      <c r="R33" s="1"/>
      <c r="S33" s="1"/>
      <c r="T33" s="26"/>
      <c r="U33" s="26"/>
      <c r="V33" s="83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9"/>
      <c r="AH33" s="9"/>
      <c r="AI33" s="9"/>
      <c r="AJ33" s="9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6"/>
      <c r="P34" s="1"/>
      <c r="Q34" s="54"/>
      <c r="R34" s="1"/>
      <c r="S34" s="1"/>
      <c r="T34" s="26"/>
      <c r="U34" s="26"/>
      <c r="V34" s="83"/>
      <c r="W34" s="83"/>
      <c r="X34" s="26"/>
      <c r="Y34" s="26"/>
      <c r="Z34" s="26"/>
      <c r="AA34" s="26"/>
      <c r="AB34" s="26"/>
      <c r="AC34" s="26"/>
      <c r="AD34" s="26"/>
      <c r="AE34" s="26"/>
      <c r="AF34" s="8"/>
      <c r="AG34" s="9"/>
      <c r="AH34" s="9"/>
      <c r="AI34" s="9"/>
      <c r="AJ34" s="9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6"/>
      <c r="P35" s="1"/>
      <c r="Q35" s="54"/>
      <c r="R35" s="1"/>
      <c r="S35" s="1"/>
      <c r="T35" s="26"/>
      <c r="U35" s="26"/>
      <c r="V35" s="83"/>
      <c r="W35" s="83"/>
      <c r="X35" s="26"/>
      <c r="Y35" s="26"/>
      <c r="Z35" s="26"/>
      <c r="AA35" s="26"/>
      <c r="AB35" s="26"/>
      <c r="AC35" s="26"/>
      <c r="AD35" s="26"/>
      <c r="AE35" s="26"/>
      <c r="AF35" s="8"/>
      <c r="AG35" s="9"/>
      <c r="AH35" s="9"/>
      <c r="AI35" s="9"/>
      <c r="AJ35" s="9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6"/>
      <c r="P36" s="1"/>
      <c r="Q36" s="54"/>
      <c r="R36" s="1"/>
      <c r="S36" s="1"/>
      <c r="T36" s="26"/>
      <c r="U36" s="26"/>
      <c r="V36" s="83"/>
      <c r="W36" s="83"/>
      <c r="X36" s="26"/>
      <c r="Y36" s="26"/>
      <c r="Z36" s="26"/>
      <c r="AA36" s="26"/>
      <c r="AB36" s="26"/>
      <c r="AC36" s="26"/>
      <c r="AD36" s="26"/>
      <c r="AE36" s="26"/>
      <c r="AF36" s="8"/>
      <c r="AG36" s="9"/>
      <c r="AH36" s="9"/>
      <c r="AI36" s="9"/>
      <c r="AJ36" s="9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52"/>
      <c r="O37" s="26"/>
      <c r="P37" s="1"/>
      <c r="Q37" s="54"/>
      <c r="R37" s="1"/>
      <c r="S37" s="1"/>
      <c r="T37" s="26"/>
      <c r="U37" s="26"/>
      <c r="V37" s="83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9"/>
      <c r="AH37" s="9"/>
      <c r="AI37" s="9"/>
      <c r="AJ37" s="9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85"/>
      <c r="N38" s="52"/>
      <c r="O38" s="26"/>
      <c r="P38" s="1"/>
      <c r="Q38" s="54"/>
      <c r="R38" s="1"/>
      <c r="S38" s="26"/>
      <c r="T38" s="26"/>
      <c r="U38" s="26"/>
      <c r="V38" s="26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9"/>
      <c r="AH38" s="9"/>
      <c r="AI38" s="9"/>
      <c r="AJ38" s="9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52"/>
      <c r="O39" s="26"/>
      <c r="P39" s="1"/>
      <c r="Q39" s="54"/>
      <c r="R39" s="1"/>
      <c r="S39" s="1"/>
      <c r="T39" s="26"/>
      <c r="U39" s="26"/>
      <c r="V39" s="83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9"/>
      <c r="AH39" s="9"/>
      <c r="AI39" s="9"/>
      <c r="AJ39" s="9"/>
      <c r="AK39" s="84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52"/>
      <c r="O40" s="26"/>
      <c r="P40" s="1"/>
      <c r="Q40" s="54"/>
      <c r="R40" s="1"/>
      <c r="S40" s="1"/>
      <c r="T40" s="26"/>
      <c r="U40" s="26"/>
      <c r="V40" s="83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9"/>
      <c r="AH40" s="9"/>
      <c r="AI40" s="9"/>
      <c r="AJ40" s="9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52"/>
      <c r="O41" s="26"/>
      <c r="P41" s="1"/>
      <c r="Q41" s="54"/>
      <c r="R41" s="1"/>
      <c r="S41" s="1"/>
      <c r="T41" s="26"/>
      <c r="U41" s="26"/>
      <c r="V41" s="8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9"/>
      <c r="AH41" s="9"/>
      <c r="AI41" s="9"/>
      <c r="AJ41" s="9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52"/>
      <c r="O42" s="26"/>
      <c r="P42" s="1"/>
      <c r="Q42" s="54"/>
      <c r="R42" s="1"/>
      <c r="S42" s="1"/>
      <c r="T42" s="26"/>
      <c r="U42" s="26"/>
      <c r="V42" s="83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9"/>
      <c r="AH42" s="9"/>
      <c r="AI42" s="9"/>
      <c r="AJ42" s="9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52"/>
      <c r="O43" s="26"/>
      <c r="P43" s="1"/>
      <c r="Q43" s="54"/>
      <c r="R43" s="1"/>
      <c r="S43" s="1"/>
      <c r="T43" s="26"/>
      <c r="U43" s="26"/>
      <c r="V43" s="83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9"/>
      <c r="AH43" s="9"/>
      <c r="AI43" s="9"/>
      <c r="AJ43" s="9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52"/>
      <c r="O44" s="26"/>
      <c r="P44" s="1"/>
      <c r="Q44" s="54"/>
      <c r="R44" s="1"/>
      <c r="S44" s="1"/>
      <c r="T44" s="26"/>
      <c r="U44" s="26"/>
      <c r="V44" s="83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9"/>
      <c r="AH44" s="9"/>
      <c r="AI44" s="9"/>
      <c r="AJ44" s="9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52"/>
      <c r="O45" s="26"/>
      <c r="P45" s="1"/>
      <c r="Q45" s="54"/>
      <c r="R45" s="1"/>
      <c r="S45" s="1"/>
      <c r="T45" s="26"/>
      <c r="U45" s="26"/>
      <c r="V45" s="83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9"/>
      <c r="AH45" s="9"/>
      <c r="AI45" s="9"/>
      <c r="AJ45" s="9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52"/>
      <c r="O46" s="26"/>
      <c r="P46" s="1"/>
      <c r="Q46" s="54"/>
      <c r="R46" s="1"/>
      <c r="S46" s="1"/>
      <c r="T46" s="26"/>
      <c r="U46" s="26"/>
      <c r="V46" s="83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9"/>
      <c r="AH46" s="9"/>
      <c r="AI46" s="9"/>
      <c r="AJ46" s="9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52"/>
      <c r="O47" s="26"/>
      <c r="P47" s="1"/>
      <c r="Q47" s="54"/>
      <c r="R47" s="1"/>
      <c r="S47" s="1"/>
      <c r="T47" s="26"/>
      <c r="U47" s="26"/>
      <c r="V47" s="83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9"/>
      <c r="AH47" s="9"/>
      <c r="AI47" s="9"/>
      <c r="AJ47" s="9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52"/>
      <c r="O48" s="26"/>
      <c r="P48" s="1"/>
      <c r="Q48" s="54"/>
      <c r="R48" s="1"/>
      <c r="S48" s="1"/>
      <c r="T48" s="26"/>
      <c r="U48" s="26"/>
      <c r="V48" s="83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9"/>
      <c r="AH48" s="9"/>
      <c r="AI48" s="9"/>
      <c r="AJ48" s="9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52"/>
      <c r="O49" s="26"/>
      <c r="P49" s="1"/>
      <c r="Q49" s="54"/>
      <c r="R49" s="1"/>
      <c r="S49" s="1"/>
      <c r="T49" s="26"/>
      <c r="U49" s="26"/>
      <c r="V49" s="83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9"/>
      <c r="AH49" s="9"/>
      <c r="AI49" s="9"/>
      <c r="AJ49" s="9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52"/>
      <c r="O50" s="26"/>
      <c r="P50" s="1"/>
      <c r="Q50" s="54"/>
      <c r="R50" s="1"/>
      <c r="S50" s="1"/>
      <c r="T50" s="26"/>
      <c r="U50" s="26"/>
      <c r="V50" s="83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9"/>
      <c r="AH50" s="9"/>
      <c r="AI50" s="9"/>
      <c r="AJ50" s="9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52"/>
      <c r="O51" s="26"/>
      <c r="P51" s="1"/>
      <c r="Q51" s="54"/>
      <c r="R51" s="1"/>
      <c r="S51" s="1"/>
      <c r="T51" s="26"/>
      <c r="U51" s="26"/>
      <c r="V51" s="83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9"/>
      <c r="AH51" s="9"/>
      <c r="AI51" s="9"/>
      <c r="AJ51" s="9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52"/>
      <c r="O52" s="26"/>
      <c r="P52" s="1"/>
      <c r="Q52" s="54"/>
      <c r="R52" s="1"/>
      <c r="S52" s="1"/>
      <c r="T52" s="26"/>
      <c r="U52" s="26"/>
      <c r="V52" s="83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9"/>
      <c r="AH52" s="9"/>
      <c r="AI52" s="9"/>
      <c r="AJ52" s="9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52"/>
      <c r="O53" s="26"/>
      <c r="P53" s="1"/>
      <c r="Q53" s="54"/>
      <c r="R53" s="1"/>
      <c r="S53" s="1"/>
      <c r="T53" s="26"/>
      <c r="U53" s="26"/>
      <c r="V53" s="83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9"/>
      <c r="AH53" s="9"/>
      <c r="AI53" s="9"/>
      <c r="AJ53" s="9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52"/>
      <c r="O54" s="26"/>
      <c r="P54" s="1"/>
      <c r="Q54" s="54"/>
      <c r="R54" s="1"/>
      <c r="S54" s="1"/>
      <c r="T54" s="26"/>
      <c r="U54" s="26"/>
      <c r="V54" s="83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9"/>
      <c r="AH54" s="9"/>
      <c r="AI54" s="9"/>
      <c r="AJ54" s="9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52"/>
      <c r="O55" s="26"/>
      <c r="P55" s="1"/>
      <c r="Q55" s="54"/>
      <c r="R55" s="1"/>
      <c r="S55" s="1"/>
      <c r="T55" s="26"/>
      <c r="U55" s="26"/>
      <c r="V55" s="83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9"/>
      <c r="AH55" s="9"/>
      <c r="AI55" s="9"/>
      <c r="AJ55" s="9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52"/>
      <c r="O56" s="26"/>
      <c r="P56" s="1"/>
      <c r="Q56" s="54"/>
      <c r="R56" s="1"/>
      <c r="S56" s="1"/>
      <c r="T56" s="26"/>
      <c r="U56" s="26"/>
      <c r="V56" s="83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9"/>
      <c r="AH56" s="9"/>
      <c r="AI56" s="9"/>
      <c r="AJ56" s="9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52"/>
      <c r="O57" s="26"/>
      <c r="P57" s="1"/>
      <c r="Q57" s="54"/>
      <c r="R57" s="1"/>
      <c r="S57" s="1"/>
      <c r="T57" s="26"/>
      <c r="U57" s="26"/>
      <c r="V57" s="83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9"/>
      <c r="AH57" s="9"/>
      <c r="AI57" s="9"/>
      <c r="AJ57" s="9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52"/>
      <c r="O58" s="26"/>
      <c r="P58" s="1"/>
      <c r="Q58" s="54"/>
      <c r="R58" s="1"/>
      <c r="S58" s="1"/>
      <c r="T58" s="26"/>
      <c r="U58" s="26"/>
      <c r="V58" s="83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9"/>
      <c r="AH58" s="9"/>
      <c r="AI58" s="9"/>
      <c r="AJ58" s="9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52"/>
      <c r="O59" s="26"/>
      <c r="P59" s="1"/>
      <c r="Q59" s="54"/>
      <c r="R59" s="1"/>
      <c r="S59" s="1"/>
      <c r="T59" s="26"/>
      <c r="U59" s="26"/>
      <c r="V59" s="83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9"/>
      <c r="AH59" s="9"/>
      <c r="AI59" s="9"/>
      <c r="AJ59" s="9"/>
      <c r="AK59" s="8"/>
    </row>
    <row r="60" spans="1:37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7"/>
      <c r="M60" s="87"/>
      <c r="N60" s="87"/>
      <c r="O60" s="34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"/>
      <c r="AG60" s="9"/>
    </row>
    <row r="61" spans="1:37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7"/>
      <c r="M61" s="87"/>
      <c r="N61" s="87"/>
      <c r="O61" s="34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"/>
      <c r="AG61" s="9"/>
    </row>
    <row r="62" spans="1:37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7"/>
      <c r="M62" s="87"/>
      <c r="N62" s="87"/>
      <c r="O62" s="34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"/>
      <c r="AG62" s="9"/>
    </row>
    <row r="63" spans="1:37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7"/>
      <c r="M63" s="87"/>
      <c r="N63" s="87"/>
      <c r="O63" s="34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"/>
      <c r="AG63" s="9"/>
    </row>
    <row r="64" spans="1:37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7"/>
      <c r="M64" s="87"/>
      <c r="N64" s="87"/>
      <c r="O64" s="34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"/>
      <c r="AG64" s="9"/>
    </row>
    <row r="65" spans="2:33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7"/>
      <c r="M65" s="87"/>
      <c r="N65" s="87"/>
      <c r="O65" s="34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"/>
      <c r="AG65" s="9"/>
    </row>
    <row r="66" spans="2:33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7"/>
      <c r="M66" s="87"/>
      <c r="N66" s="87"/>
      <c r="O66" s="34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"/>
      <c r="AG66" s="9"/>
    </row>
    <row r="67" spans="2:33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7"/>
      <c r="M67" s="87"/>
      <c r="N67" s="87"/>
      <c r="O67" s="34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"/>
      <c r="AG67" s="9"/>
    </row>
    <row r="68" spans="2:33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7"/>
      <c r="M68" s="87"/>
      <c r="N68" s="87"/>
      <c r="O68" s="34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"/>
      <c r="AG68" s="9"/>
    </row>
    <row r="69" spans="2:33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7"/>
      <c r="M69" s="87"/>
      <c r="N69" s="87"/>
      <c r="O69" s="34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"/>
      <c r="AG69" s="9"/>
    </row>
    <row r="70" spans="2:33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7"/>
      <c r="M70" s="87"/>
      <c r="N70" s="87"/>
      <c r="O70" s="34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"/>
      <c r="AG70" s="9"/>
    </row>
    <row r="71" spans="2:33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7"/>
      <c r="M71" s="87"/>
      <c r="N71" s="87"/>
      <c r="O71" s="34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"/>
      <c r="AG71" s="9"/>
    </row>
    <row r="72" spans="2:33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7"/>
      <c r="M72" s="87"/>
      <c r="N72" s="87"/>
      <c r="O72" s="34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"/>
      <c r="AG72" s="9"/>
    </row>
    <row r="73" spans="2:3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7"/>
      <c r="M73" s="87"/>
      <c r="N73" s="87"/>
      <c r="O73" s="34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"/>
      <c r="AG73" s="9"/>
    </row>
    <row r="74" spans="2:33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7"/>
      <c r="M74" s="87"/>
      <c r="N74" s="87"/>
      <c r="O74" s="34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"/>
      <c r="AG74" s="9"/>
    </row>
    <row r="75" spans="2:33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7"/>
      <c r="M75" s="87"/>
      <c r="N75" s="87"/>
      <c r="O75" s="34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"/>
      <c r="AG75" s="9"/>
    </row>
    <row r="76" spans="2:33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7"/>
      <c r="M76" s="87"/>
      <c r="N76" s="87"/>
      <c r="O76" s="34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"/>
      <c r="AG76" s="9"/>
    </row>
    <row r="77" spans="2:33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7"/>
      <c r="M77" s="87"/>
      <c r="N77" s="87"/>
      <c r="O77" s="34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"/>
      <c r="AG77" s="9"/>
    </row>
    <row r="78" spans="2:33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87"/>
      <c r="M78" s="87"/>
      <c r="N78" s="87"/>
      <c r="O78" s="34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"/>
      <c r="AG78" s="9"/>
    </row>
    <row r="79" spans="2:3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87"/>
      <c r="M79" s="87"/>
      <c r="N79" s="87"/>
      <c r="O79" s="34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"/>
      <c r="AG79" s="9"/>
    </row>
    <row r="80" spans="2:33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87"/>
      <c r="M80" s="87"/>
      <c r="N80" s="87"/>
      <c r="O80" s="34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"/>
      <c r="AG80" s="9"/>
    </row>
    <row r="81" spans="2:33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87"/>
      <c r="M81" s="87"/>
      <c r="N81" s="87"/>
      <c r="O81" s="34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"/>
      <c r="AG81" s="9"/>
    </row>
    <row r="82" spans="2:33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87"/>
      <c r="M82" s="87"/>
      <c r="N82" s="87"/>
      <c r="O82" s="34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"/>
      <c r="AG82" s="9"/>
    </row>
  </sheetData>
  <sortState ref="B14:AF16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7109375" style="102" customWidth="1"/>
    <col min="3" max="3" width="21.5703125" style="87" customWidth="1"/>
    <col min="4" max="4" width="10.5703125" style="103" customWidth="1"/>
    <col min="5" max="5" width="8" style="103" customWidth="1"/>
    <col min="6" max="6" width="0.5703125" style="34" customWidth="1"/>
    <col min="7" max="11" width="5.28515625" style="87" customWidth="1"/>
    <col min="12" max="12" width="6.42578125" style="87" customWidth="1"/>
    <col min="13" max="16" width="5.28515625" style="87" customWidth="1"/>
    <col min="17" max="21" width="6.7109375" style="113" customWidth="1"/>
    <col min="22" max="22" width="10.85546875" style="87" customWidth="1"/>
    <col min="23" max="23" width="19.7109375" style="103" customWidth="1"/>
    <col min="24" max="24" width="9.7109375" style="87" customWidth="1"/>
    <col min="25" max="30" width="9.140625" style="104"/>
  </cols>
  <sheetData>
    <row r="1" spans="1:30" ht="18.75" x14ac:dyDescent="0.3">
      <c r="A1" s="8"/>
      <c r="B1" s="89" t="s">
        <v>59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09"/>
      <c r="R1" s="109"/>
      <c r="S1" s="109"/>
      <c r="T1" s="109"/>
      <c r="U1" s="109"/>
      <c r="V1" s="90"/>
      <c r="W1" s="91"/>
      <c r="X1" s="42"/>
      <c r="Y1" s="92"/>
      <c r="Z1" s="92"/>
      <c r="AA1" s="92"/>
      <c r="AB1" s="92"/>
      <c r="AC1" s="92"/>
      <c r="AD1" s="92"/>
    </row>
    <row r="2" spans="1:30" x14ac:dyDescent="0.25">
      <c r="A2" s="8"/>
      <c r="B2" s="11" t="s">
        <v>37</v>
      </c>
      <c r="C2" s="93" t="s">
        <v>51</v>
      </c>
      <c r="D2" s="108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110"/>
      <c r="R2" s="110"/>
      <c r="S2" s="110"/>
      <c r="T2" s="110"/>
      <c r="U2" s="110"/>
      <c r="V2" s="93"/>
      <c r="W2" s="93"/>
      <c r="X2" s="45"/>
      <c r="Y2" s="92"/>
      <c r="Z2" s="92"/>
      <c r="AA2" s="92"/>
      <c r="AB2" s="92"/>
      <c r="AC2" s="92"/>
      <c r="AD2" s="92"/>
    </row>
    <row r="3" spans="1:30" x14ac:dyDescent="0.25">
      <c r="A3" s="8"/>
      <c r="B3" s="94" t="s">
        <v>60</v>
      </c>
      <c r="C3" s="23" t="s">
        <v>61</v>
      </c>
      <c r="D3" s="95" t="s">
        <v>62</v>
      </c>
      <c r="E3" s="96" t="s">
        <v>1</v>
      </c>
      <c r="F3" s="26"/>
      <c r="G3" s="97" t="s">
        <v>63</v>
      </c>
      <c r="H3" s="98" t="s">
        <v>64</v>
      </c>
      <c r="I3" s="98" t="s">
        <v>32</v>
      </c>
      <c r="J3" s="18" t="s">
        <v>65</v>
      </c>
      <c r="K3" s="99" t="s">
        <v>66</v>
      </c>
      <c r="L3" s="99" t="s">
        <v>67</v>
      </c>
      <c r="M3" s="97" t="s">
        <v>68</v>
      </c>
      <c r="N3" s="97" t="s">
        <v>31</v>
      </c>
      <c r="O3" s="98" t="s">
        <v>69</v>
      </c>
      <c r="P3" s="97" t="s">
        <v>64</v>
      </c>
      <c r="Q3" s="111" t="s">
        <v>3</v>
      </c>
      <c r="R3" s="111">
        <v>1</v>
      </c>
      <c r="S3" s="111">
        <v>2</v>
      </c>
      <c r="T3" s="111">
        <v>3</v>
      </c>
      <c r="U3" s="111" t="s">
        <v>70</v>
      </c>
      <c r="V3" s="18" t="s">
        <v>23</v>
      </c>
      <c r="W3" s="17" t="s">
        <v>71</v>
      </c>
      <c r="X3" s="17" t="s">
        <v>72</v>
      </c>
      <c r="Y3" s="92"/>
      <c r="Z3" s="92"/>
      <c r="AA3" s="92"/>
      <c r="AB3" s="92"/>
      <c r="AC3" s="92"/>
      <c r="AD3" s="92"/>
    </row>
    <row r="4" spans="1:30" x14ac:dyDescent="0.25">
      <c r="A4" s="8"/>
      <c r="B4" s="127" t="s">
        <v>74</v>
      </c>
      <c r="C4" s="128" t="s">
        <v>75</v>
      </c>
      <c r="D4" s="105" t="s">
        <v>76</v>
      </c>
      <c r="E4" s="129" t="s">
        <v>38</v>
      </c>
      <c r="F4" s="130"/>
      <c r="G4" s="106">
        <v>1</v>
      </c>
      <c r="H4" s="131"/>
      <c r="I4" s="106"/>
      <c r="J4" s="132" t="s">
        <v>77</v>
      </c>
      <c r="K4" s="132">
        <v>7</v>
      </c>
      <c r="L4" s="132"/>
      <c r="M4" s="132">
        <v>1</v>
      </c>
      <c r="N4" s="106"/>
      <c r="O4" s="131"/>
      <c r="P4" s="106"/>
      <c r="Q4" s="133" t="s">
        <v>91</v>
      </c>
      <c r="R4" s="133" t="s">
        <v>92</v>
      </c>
      <c r="S4" s="133" t="s">
        <v>93</v>
      </c>
      <c r="T4" s="133" t="s">
        <v>94</v>
      </c>
      <c r="U4" s="133" t="s">
        <v>95</v>
      </c>
      <c r="V4" s="134">
        <v>0.5</v>
      </c>
      <c r="W4" s="135" t="s">
        <v>78</v>
      </c>
      <c r="X4" s="107">
        <v>1423</v>
      </c>
      <c r="Y4" s="92"/>
      <c r="Z4" s="92"/>
      <c r="AA4" s="92"/>
      <c r="AB4" s="92"/>
      <c r="AC4" s="92"/>
      <c r="AD4" s="92"/>
    </row>
    <row r="5" spans="1:30" x14ac:dyDescent="0.25">
      <c r="A5" s="8"/>
      <c r="B5" s="127" t="s">
        <v>79</v>
      </c>
      <c r="C5" s="128" t="s">
        <v>80</v>
      </c>
      <c r="D5" s="105" t="s">
        <v>76</v>
      </c>
      <c r="E5" s="129" t="s">
        <v>38</v>
      </c>
      <c r="F5" s="130"/>
      <c r="G5" s="106">
        <v>1</v>
      </c>
      <c r="H5" s="131"/>
      <c r="I5" s="106"/>
      <c r="J5" s="132" t="s">
        <v>77</v>
      </c>
      <c r="K5" s="132">
        <v>2</v>
      </c>
      <c r="L5" s="132"/>
      <c r="M5" s="132">
        <v>1</v>
      </c>
      <c r="N5" s="106"/>
      <c r="O5" s="131"/>
      <c r="P5" s="106"/>
      <c r="Q5" s="133" t="s">
        <v>96</v>
      </c>
      <c r="R5" s="133" t="s">
        <v>97</v>
      </c>
      <c r="S5" s="133" t="s">
        <v>94</v>
      </c>
      <c r="T5" s="133" t="s">
        <v>93</v>
      </c>
      <c r="U5" s="133" t="s">
        <v>92</v>
      </c>
      <c r="V5" s="134">
        <v>0.75</v>
      </c>
      <c r="W5" s="136" t="s">
        <v>81</v>
      </c>
      <c r="X5" s="106">
        <v>2071</v>
      </c>
      <c r="Y5" s="92"/>
      <c r="Z5" s="92"/>
      <c r="AA5" s="92"/>
      <c r="AB5" s="92"/>
      <c r="AC5" s="92"/>
      <c r="AD5" s="92"/>
    </row>
    <row r="6" spans="1:30" x14ac:dyDescent="0.25">
      <c r="A6" s="24"/>
      <c r="B6" s="127" t="s">
        <v>82</v>
      </c>
      <c r="C6" s="128" t="s">
        <v>83</v>
      </c>
      <c r="D6" s="105" t="s">
        <v>76</v>
      </c>
      <c r="E6" s="129" t="s">
        <v>38</v>
      </c>
      <c r="F6" s="126"/>
      <c r="G6" s="106"/>
      <c r="H6" s="131"/>
      <c r="I6" s="106">
        <v>1</v>
      </c>
      <c r="J6" s="132" t="s">
        <v>84</v>
      </c>
      <c r="K6" s="132">
        <v>2</v>
      </c>
      <c r="L6" s="132" t="s">
        <v>73</v>
      </c>
      <c r="M6" s="132">
        <v>1</v>
      </c>
      <c r="N6" s="106"/>
      <c r="O6" s="131"/>
      <c r="P6" s="106">
        <v>2</v>
      </c>
      <c r="Q6" s="133" t="s">
        <v>98</v>
      </c>
      <c r="R6" s="133" t="s">
        <v>99</v>
      </c>
      <c r="S6" s="133" t="s">
        <v>100</v>
      </c>
      <c r="T6" s="133" t="s">
        <v>93</v>
      </c>
      <c r="U6" s="133"/>
      <c r="V6" s="134">
        <v>0.85699999999999998</v>
      </c>
      <c r="W6" s="128" t="s">
        <v>85</v>
      </c>
      <c r="X6" s="107" t="s">
        <v>86</v>
      </c>
      <c r="Y6" s="92"/>
      <c r="Z6" s="92"/>
      <c r="AA6" s="92"/>
      <c r="AB6" s="92"/>
      <c r="AC6" s="92"/>
      <c r="AD6" s="92"/>
    </row>
    <row r="7" spans="1:30" x14ac:dyDescent="0.25">
      <c r="A7" s="24"/>
      <c r="B7" s="23" t="s">
        <v>9</v>
      </c>
      <c r="C7" s="18"/>
      <c r="D7" s="17"/>
      <c r="E7" s="114"/>
      <c r="F7" s="115"/>
      <c r="G7" s="19">
        <v>2</v>
      </c>
      <c r="H7" s="19"/>
      <c r="I7" s="19">
        <v>1</v>
      </c>
      <c r="J7" s="18"/>
      <c r="K7" s="18"/>
      <c r="L7" s="18"/>
      <c r="M7" s="19">
        <v>3</v>
      </c>
      <c r="N7" s="19"/>
      <c r="O7" s="19"/>
      <c r="P7" s="19">
        <v>2</v>
      </c>
      <c r="Q7" s="116" t="s">
        <v>101</v>
      </c>
      <c r="R7" s="116" t="s">
        <v>96</v>
      </c>
      <c r="S7" s="116" t="s">
        <v>102</v>
      </c>
      <c r="T7" s="116" t="s">
        <v>103</v>
      </c>
      <c r="U7" s="116" t="s">
        <v>104</v>
      </c>
      <c r="V7" s="49">
        <v>0.71399999999999997</v>
      </c>
      <c r="W7" s="117"/>
      <c r="X7" s="116"/>
      <c r="Y7" s="92"/>
      <c r="Z7" s="92"/>
      <c r="AA7" s="92"/>
      <c r="AB7" s="92"/>
      <c r="AC7" s="92"/>
      <c r="AD7" s="92"/>
    </row>
    <row r="8" spans="1:30" x14ac:dyDescent="0.25">
      <c r="A8" s="24"/>
      <c r="B8" s="118"/>
      <c r="C8" s="119"/>
      <c r="D8" s="120"/>
      <c r="E8" s="121"/>
      <c r="F8" s="122"/>
      <c r="G8" s="119"/>
      <c r="H8" s="119"/>
      <c r="I8" s="119"/>
      <c r="J8" s="123"/>
      <c r="K8" s="123"/>
      <c r="L8" s="123"/>
      <c r="M8" s="119"/>
      <c r="N8" s="119"/>
      <c r="O8" s="119"/>
      <c r="P8" s="119"/>
      <c r="Q8" s="124"/>
      <c r="R8" s="124"/>
      <c r="S8" s="124"/>
      <c r="T8" s="124"/>
      <c r="U8" s="124"/>
      <c r="V8" s="119"/>
      <c r="W8" s="120"/>
      <c r="X8" s="125"/>
      <c r="Y8" s="92"/>
      <c r="Z8" s="92"/>
      <c r="AA8" s="92"/>
      <c r="AB8" s="92"/>
      <c r="AC8" s="92"/>
      <c r="AD8" s="92"/>
    </row>
    <row r="9" spans="1:30" x14ac:dyDescent="0.25">
      <c r="A9" s="24"/>
      <c r="B9" s="100"/>
      <c r="C9" s="1"/>
      <c r="D9" s="100"/>
      <c r="E9" s="101"/>
      <c r="G9" s="1"/>
      <c r="H9" s="54"/>
      <c r="I9" s="1"/>
      <c r="J9" s="26"/>
      <c r="K9" s="26"/>
      <c r="L9" s="26"/>
      <c r="M9" s="1"/>
      <c r="N9" s="1"/>
      <c r="O9" s="1"/>
      <c r="P9" s="1"/>
      <c r="Q9" s="112"/>
      <c r="R9" s="112"/>
      <c r="S9" s="112"/>
      <c r="T9" s="112"/>
      <c r="U9" s="112"/>
      <c r="V9" s="1"/>
      <c r="W9" s="100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0"/>
      <c r="C10" s="1"/>
      <c r="D10" s="100"/>
      <c r="E10" s="101"/>
      <c r="G10" s="1"/>
      <c r="H10" s="54"/>
      <c r="I10" s="1"/>
      <c r="J10" s="26"/>
      <c r="K10" s="26"/>
      <c r="L10" s="26"/>
      <c r="M10" s="1"/>
      <c r="N10" s="1"/>
      <c r="O10" s="1"/>
      <c r="P10" s="1"/>
      <c r="Q10" s="112"/>
      <c r="R10" s="112"/>
      <c r="S10" s="112"/>
      <c r="T10" s="112"/>
      <c r="U10" s="112"/>
      <c r="V10" s="1"/>
      <c r="W10" s="100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0"/>
      <c r="C11" s="1"/>
      <c r="D11" s="100"/>
      <c r="E11" s="101"/>
      <c r="G11" s="1"/>
      <c r="H11" s="54"/>
      <c r="I11" s="1"/>
      <c r="J11" s="26"/>
      <c r="K11" s="26"/>
      <c r="L11" s="26"/>
      <c r="M11" s="1"/>
      <c r="N11" s="1"/>
      <c r="O11" s="1"/>
      <c r="P11" s="1"/>
      <c r="Q11" s="112"/>
      <c r="R11" s="112"/>
      <c r="S11" s="112"/>
      <c r="T11" s="112"/>
      <c r="U11" s="112"/>
      <c r="V11" s="1"/>
      <c r="W11" s="100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0"/>
      <c r="C12" s="1"/>
      <c r="D12" s="100"/>
      <c r="E12" s="101"/>
      <c r="G12" s="1"/>
      <c r="H12" s="54"/>
      <c r="I12" s="1"/>
      <c r="J12" s="26"/>
      <c r="K12" s="26"/>
      <c r="L12" s="26"/>
      <c r="M12" s="1"/>
      <c r="N12" s="1"/>
      <c r="O12" s="1"/>
      <c r="P12" s="1"/>
      <c r="Q12" s="112"/>
      <c r="R12" s="112"/>
      <c r="S12" s="112"/>
      <c r="T12" s="112"/>
      <c r="U12" s="112"/>
      <c r="V12" s="1"/>
      <c r="W12" s="100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0"/>
      <c r="C13" s="1"/>
      <c r="D13" s="100"/>
      <c r="E13" s="101"/>
      <c r="G13" s="1"/>
      <c r="H13" s="54"/>
      <c r="I13" s="1"/>
      <c r="J13" s="26"/>
      <c r="K13" s="26"/>
      <c r="L13" s="26"/>
      <c r="M13" s="1"/>
      <c r="N13" s="1"/>
      <c r="O13" s="1"/>
      <c r="P13" s="1"/>
      <c r="Q13" s="112"/>
      <c r="R13" s="112"/>
      <c r="S13" s="112"/>
      <c r="T13" s="112"/>
      <c r="U13" s="112"/>
      <c r="V13" s="1"/>
      <c r="W13" s="100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0"/>
      <c r="C14" s="1"/>
      <c r="D14" s="100"/>
      <c r="E14" s="101"/>
      <c r="G14" s="1"/>
      <c r="H14" s="54"/>
      <c r="I14" s="1"/>
      <c r="J14" s="26"/>
      <c r="K14" s="26"/>
      <c r="L14" s="26"/>
      <c r="M14" s="1"/>
      <c r="N14" s="1"/>
      <c r="O14" s="1"/>
      <c r="P14" s="1"/>
      <c r="Q14" s="112"/>
      <c r="R14" s="112"/>
      <c r="S14" s="112"/>
      <c r="T14" s="112"/>
      <c r="U14" s="112"/>
      <c r="V14" s="1"/>
      <c r="W14" s="100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0"/>
      <c r="C15" s="1"/>
      <c r="D15" s="100"/>
      <c r="E15" s="101"/>
      <c r="G15" s="1"/>
      <c r="H15" s="54"/>
      <c r="I15" s="1"/>
      <c r="J15" s="26"/>
      <c r="K15" s="26"/>
      <c r="L15" s="26"/>
      <c r="M15" s="1"/>
      <c r="N15" s="1"/>
      <c r="O15" s="1"/>
      <c r="P15" s="1"/>
      <c r="Q15" s="112"/>
      <c r="R15" s="112"/>
      <c r="S15" s="112"/>
      <c r="T15" s="112"/>
      <c r="U15" s="112"/>
      <c r="V15" s="1"/>
      <c r="W15" s="100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0"/>
      <c r="C16" s="1"/>
      <c r="D16" s="100"/>
      <c r="E16" s="101"/>
      <c r="G16" s="1"/>
      <c r="H16" s="54"/>
      <c r="I16" s="1"/>
      <c r="J16" s="26"/>
      <c r="K16" s="26"/>
      <c r="L16" s="26"/>
      <c r="M16" s="1"/>
      <c r="N16" s="1"/>
      <c r="O16" s="1"/>
      <c r="P16" s="1"/>
      <c r="Q16" s="112"/>
      <c r="R16" s="112"/>
      <c r="S16" s="112"/>
      <c r="T16" s="112"/>
      <c r="U16" s="112"/>
      <c r="V16" s="1"/>
      <c r="W16" s="100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0"/>
      <c r="C17" s="1"/>
      <c r="D17" s="100"/>
      <c r="E17" s="101"/>
      <c r="G17" s="1"/>
      <c r="H17" s="54"/>
      <c r="I17" s="1"/>
      <c r="J17" s="26"/>
      <c r="K17" s="26"/>
      <c r="L17" s="26"/>
      <c r="M17" s="1"/>
      <c r="N17" s="1"/>
      <c r="O17" s="1"/>
      <c r="P17" s="1"/>
      <c r="Q17" s="112"/>
      <c r="R17" s="112"/>
      <c r="S17" s="112"/>
      <c r="T17" s="112"/>
      <c r="U17" s="112"/>
      <c r="V17" s="1"/>
      <c r="W17" s="100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0"/>
      <c r="C18" s="1"/>
      <c r="D18" s="100"/>
      <c r="E18" s="101"/>
      <c r="G18" s="1"/>
      <c r="H18" s="54"/>
      <c r="I18" s="1"/>
      <c r="J18" s="26"/>
      <c r="K18" s="26"/>
      <c r="L18" s="26"/>
      <c r="M18" s="1"/>
      <c r="N18" s="1"/>
      <c r="O18" s="1"/>
      <c r="P18" s="1"/>
      <c r="Q18" s="112"/>
      <c r="R18" s="112"/>
      <c r="S18" s="112"/>
      <c r="T18" s="112"/>
      <c r="U18" s="112"/>
      <c r="V18" s="1"/>
      <c r="W18" s="100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0"/>
      <c r="C19" s="1"/>
      <c r="D19" s="100"/>
      <c r="E19" s="101"/>
      <c r="G19" s="1"/>
      <c r="H19" s="54"/>
      <c r="I19" s="1"/>
      <c r="J19" s="26"/>
      <c r="K19" s="26"/>
      <c r="L19" s="26"/>
      <c r="M19" s="1"/>
      <c r="N19" s="1"/>
      <c r="O19" s="1"/>
      <c r="P19" s="1"/>
      <c r="Q19" s="112"/>
      <c r="R19" s="112"/>
      <c r="S19" s="112"/>
      <c r="T19" s="112"/>
      <c r="U19" s="112"/>
      <c r="V19" s="1"/>
      <c r="W19" s="100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0"/>
      <c r="C20" s="1"/>
      <c r="D20" s="100"/>
      <c r="E20" s="101"/>
      <c r="G20" s="1"/>
      <c r="H20" s="54"/>
      <c r="I20" s="1"/>
      <c r="J20" s="26"/>
      <c r="K20" s="26"/>
      <c r="L20" s="26"/>
      <c r="M20" s="1"/>
      <c r="N20" s="1"/>
      <c r="O20" s="1"/>
      <c r="P20" s="1"/>
      <c r="Q20" s="112"/>
      <c r="R20" s="112"/>
      <c r="S20" s="112"/>
      <c r="T20" s="112"/>
      <c r="U20" s="112"/>
      <c r="V20" s="1"/>
      <c r="W20" s="100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0"/>
      <c r="C21" s="1"/>
      <c r="D21" s="100"/>
      <c r="E21" s="101"/>
      <c r="G21" s="1"/>
      <c r="H21" s="54"/>
      <c r="I21" s="1"/>
      <c r="J21" s="26"/>
      <c r="K21" s="26"/>
      <c r="L21" s="26"/>
      <c r="M21" s="1"/>
      <c r="N21" s="1"/>
      <c r="O21" s="1"/>
      <c r="P21" s="1"/>
      <c r="Q21" s="112"/>
      <c r="R21" s="112"/>
      <c r="S21" s="112"/>
      <c r="T21" s="112"/>
      <c r="U21" s="112"/>
      <c r="V21" s="1"/>
      <c r="W21" s="100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0"/>
      <c r="C22" s="1"/>
      <c r="D22" s="100"/>
      <c r="E22" s="101"/>
      <c r="G22" s="1"/>
      <c r="H22" s="54"/>
      <c r="I22" s="1"/>
      <c r="J22" s="26"/>
      <c r="K22" s="26"/>
      <c r="L22" s="26"/>
      <c r="M22" s="1"/>
      <c r="N22" s="1"/>
      <c r="O22" s="1"/>
      <c r="P22" s="1"/>
      <c r="Q22" s="112"/>
      <c r="R22" s="112"/>
      <c r="S22" s="112"/>
      <c r="T22" s="112"/>
      <c r="U22" s="112"/>
      <c r="V22" s="1"/>
      <c r="W22" s="100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0"/>
      <c r="C23" s="1"/>
      <c r="D23" s="100"/>
      <c r="E23" s="101"/>
      <c r="G23" s="1"/>
      <c r="H23" s="54"/>
      <c r="I23" s="1"/>
      <c r="J23" s="26"/>
      <c r="K23" s="26"/>
      <c r="L23" s="26"/>
      <c r="M23" s="1"/>
      <c r="N23" s="1"/>
      <c r="O23" s="1"/>
      <c r="P23" s="1"/>
      <c r="Q23" s="112"/>
      <c r="R23" s="112"/>
      <c r="S23" s="112"/>
      <c r="T23" s="112"/>
      <c r="U23" s="112"/>
      <c r="V23" s="1"/>
      <c r="W23" s="100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0"/>
      <c r="C24" s="1"/>
      <c r="D24" s="100"/>
      <c r="E24" s="101"/>
      <c r="G24" s="1"/>
      <c r="H24" s="54"/>
      <c r="I24" s="1"/>
      <c r="J24" s="26"/>
      <c r="K24" s="26"/>
      <c r="L24" s="26"/>
      <c r="M24" s="1"/>
      <c r="N24" s="1"/>
      <c r="O24" s="1"/>
      <c r="P24" s="1"/>
      <c r="Q24" s="112"/>
      <c r="R24" s="112"/>
      <c r="S24" s="112"/>
      <c r="T24" s="112"/>
      <c r="U24" s="112"/>
      <c r="V24" s="1"/>
      <c r="W24" s="100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0"/>
      <c r="C25" s="1"/>
      <c r="D25" s="100"/>
      <c r="E25" s="101"/>
      <c r="G25" s="1"/>
      <c r="H25" s="54"/>
      <c r="I25" s="1"/>
      <c r="J25" s="26"/>
      <c r="K25" s="26"/>
      <c r="L25" s="26"/>
      <c r="M25" s="1"/>
      <c r="N25" s="1"/>
      <c r="O25" s="1"/>
      <c r="P25" s="1"/>
      <c r="Q25" s="112"/>
      <c r="R25" s="112"/>
      <c r="S25" s="112"/>
      <c r="T25" s="112"/>
      <c r="U25" s="112"/>
      <c r="V25" s="1"/>
      <c r="W25" s="100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0"/>
      <c r="C26" s="1"/>
      <c r="D26" s="100"/>
      <c r="E26" s="101"/>
      <c r="G26" s="1"/>
      <c r="H26" s="54"/>
      <c r="I26" s="1"/>
      <c r="J26" s="26"/>
      <c r="K26" s="26"/>
      <c r="L26" s="26"/>
      <c r="M26" s="1"/>
      <c r="N26" s="1"/>
      <c r="O26" s="1"/>
      <c r="P26" s="1"/>
      <c r="Q26" s="112"/>
      <c r="R26" s="112"/>
      <c r="S26" s="112"/>
      <c r="T26" s="112"/>
      <c r="U26" s="112"/>
      <c r="V26" s="1"/>
      <c r="W26" s="100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0"/>
      <c r="C27" s="1"/>
      <c r="D27" s="100"/>
      <c r="E27" s="101"/>
      <c r="G27" s="1"/>
      <c r="H27" s="54"/>
      <c r="I27" s="1"/>
      <c r="J27" s="26"/>
      <c r="K27" s="26"/>
      <c r="L27" s="26"/>
      <c r="M27" s="1"/>
      <c r="N27" s="1"/>
      <c r="O27" s="1"/>
      <c r="P27" s="1"/>
      <c r="Q27" s="112"/>
      <c r="R27" s="112"/>
      <c r="S27" s="112"/>
      <c r="T27" s="112"/>
      <c r="U27" s="112"/>
      <c r="V27" s="1"/>
      <c r="W27" s="100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0"/>
      <c r="C28" s="1"/>
      <c r="D28" s="100"/>
      <c r="E28" s="101"/>
      <c r="G28" s="1"/>
      <c r="H28" s="54"/>
      <c r="I28" s="1"/>
      <c r="J28" s="26"/>
      <c r="K28" s="26"/>
      <c r="L28" s="26"/>
      <c r="M28" s="1"/>
      <c r="N28" s="1"/>
      <c r="O28" s="1"/>
      <c r="P28" s="1"/>
      <c r="Q28" s="112"/>
      <c r="R28" s="112"/>
      <c r="S28" s="112"/>
      <c r="T28" s="112"/>
      <c r="U28" s="112"/>
      <c r="V28" s="1"/>
      <c r="W28" s="100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0"/>
      <c r="C29" s="1"/>
      <c r="D29" s="100"/>
      <c r="E29" s="101"/>
      <c r="G29" s="1"/>
      <c r="H29" s="54"/>
      <c r="I29" s="1"/>
      <c r="J29" s="26"/>
      <c r="K29" s="26"/>
      <c r="L29" s="26"/>
      <c r="M29" s="1"/>
      <c r="N29" s="1"/>
      <c r="O29" s="1"/>
      <c r="P29" s="1"/>
      <c r="Q29" s="112"/>
      <c r="R29" s="112"/>
      <c r="S29" s="112"/>
      <c r="T29" s="112"/>
      <c r="U29" s="112"/>
      <c r="V29" s="1"/>
      <c r="W29" s="100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0"/>
      <c r="C30" s="1"/>
      <c r="D30" s="100"/>
      <c r="E30" s="101"/>
      <c r="G30" s="1"/>
      <c r="H30" s="54"/>
      <c r="I30" s="1"/>
      <c r="J30" s="26"/>
      <c r="K30" s="26"/>
      <c r="L30" s="26"/>
      <c r="M30" s="1"/>
      <c r="N30" s="1"/>
      <c r="O30" s="1"/>
      <c r="P30" s="1"/>
      <c r="Q30" s="112"/>
      <c r="R30" s="112"/>
      <c r="S30" s="112"/>
      <c r="T30" s="112"/>
      <c r="U30" s="112"/>
      <c r="V30" s="1"/>
      <c r="W30" s="100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0"/>
      <c r="C31" s="1"/>
      <c r="D31" s="100"/>
      <c r="E31" s="101"/>
      <c r="G31" s="1"/>
      <c r="H31" s="54"/>
      <c r="I31" s="1"/>
      <c r="J31" s="26"/>
      <c r="K31" s="26"/>
      <c r="L31" s="26"/>
      <c r="M31" s="1"/>
      <c r="N31" s="1"/>
      <c r="O31" s="1"/>
      <c r="P31" s="1"/>
      <c r="Q31" s="112"/>
      <c r="R31" s="112"/>
      <c r="S31" s="112"/>
      <c r="T31" s="112"/>
      <c r="U31" s="112"/>
      <c r="V31" s="1"/>
      <c r="W31" s="100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0"/>
      <c r="C32" s="1"/>
      <c r="D32" s="100"/>
      <c r="E32" s="101"/>
      <c r="G32" s="1"/>
      <c r="H32" s="54"/>
      <c r="I32" s="1"/>
      <c r="J32" s="26"/>
      <c r="K32" s="26"/>
      <c r="L32" s="26"/>
      <c r="M32" s="1"/>
      <c r="N32" s="1"/>
      <c r="O32" s="1"/>
      <c r="P32" s="1"/>
      <c r="Q32" s="112"/>
      <c r="R32" s="112"/>
      <c r="S32" s="112"/>
      <c r="T32" s="112"/>
      <c r="U32" s="112"/>
      <c r="V32" s="1"/>
      <c r="W32" s="100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0"/>
      <c r="C33" s="1"/>
      <c r="D33" s="100"/>
      <c r="E33" s="101"/>
      <c r="G33" s="1"/>
      <c r="H33" s="54"/>
      <c r="I33" s="1"/>
      <c r="J33" s="26"/>
      <c r="K33" s="26"/>
      <c r="L33" s="26"/>
      <c r="M33" s="1"/>
      <c r="N33" s="1"/>
      <c r="O33" s="1"/>
      <c r="P33" s="1"/>
      <c r="Q33" s="112"/>
      <c r="R33" s="112"/>
      <c r="S33" s="112"/>
      <c r="T33" s="112"/>
      <c r="U33" s="112"/>
      <c r="V33" s="1"/>
      <c r="W33" s="100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0"/>
      <c r="C34" s="1"/>
      <c r="D34" s="100"/>
      <c r="E34" s="101"/>
      <c r="G34" s="1"/>
      <c r="H34" s="54"/>
      <c r="I34" s="1"/>
      <c r="J34" s="26"/>
      <c r="K34" s="26"/>
      <c r="L34" s="26"/>
      <c r="M34" s="1"/>
      <c r="N34" s="1"/>
      <c r="O34" s="1"/>
      <c r="P34" s="1"/>
      <c r="Q34" s="112"/>
      <c r="R34" s="112"/>
      <c r="S34" s="112"/>
      <c r="T34" s="112"/>
      <c r="U34" s="112"/>
      <c r="V34" s="1"/>
      <c r="W34" s="100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00"/>
      <c r="C35" s="1"/>
      <c r="D35" s="100"/>
      <c r="E35" s="101"/>
      <c r="G35" s="1"/>
      <c r="H35" s="54"/>
      <c r="I35" s="1"/>
      <c r="J35" s="26"/>
      <c r="K35" s="26"/>
      <c r="L35" s="26"/>
      <c r="M35" s="1"/>
      <c r="N35" s="1"/>
      <c r="O35" s="1"/>
      <c r="P35" s="1"/>
      <c r="Q35" s="112"/>
      <c r="R35" s="112"/>
      <c r="S35" s="112"/>
      <c r="T35" s="112"/>
      <c r="U35" s="112"/>
      <c r="V35" s="1"/>
      <c r="W35" s="100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00"/>
      <c r="C36" s="1"/>
      <c r="D36" s="100"/>
      <c r="E36" s="101"/>
      <c r="G36" s="1"/>
      <c r="H36" s="54"/>
      <c r="I36" s="1"/>
      <c r="J36" s="26"/>
      <c r="K36" s="26"/>
      <c r="L36" s="26"/>
      <c r="M36" s="1"/>
      <c r="N36" s="1"/>
      <c r="O36" s="1"/>
      <c r="P36" s="1"/>
      <c r="Q36" s="112"/>
      <c r="R36" s="112"/>
      <c r="S36" s="112"/>
      <c r="T36" s="112"/>
      <c r="U36" s="112"/>
      <c r="V36" s="1"/>
      <c r="W36" s="100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00"/>
      <c r="C37" s="1"/>
      <c r="D37" s="100"/>
      <c r="E37" s="101"/>
      <c r="G37" s="1"/>
      <c r="H37" s="54"/>
      <c r="I37" s="1"/>
      <c r="J37" s="26"/>
      <c r="K37" s="26"/>
      <c r="L37" s="26"/>
      <c r="M37" s="1"/>
      <c r="N37" s="1"/>
      <c r="O37" s="1"/>
      <c r="P37" s="1"/>
      <c r="Q37" s="112"/>
      <c r="R37" s="112"/>
      <c r="S37" s="112"/>
      <c r="T37" s="112"/>
      <c r="U37" s="112"/>
      <c r="V37" s="1"/>
      <c r="W37" s="100"/>
      <c r="X37" s="1"/>
      <c r="Y37" s="92"/>
      <c r="Z37" s="92"/>
      <c r="AA37" s="92"/>
      <c r="AB37" s="92"/>
      <c r="AC37" s="92"/>
      <c r="AD37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2019-07-13T17:30:12Z</dcterms:modified>
</cp:coreProperties>
</file>