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5" i="1" l="1"/>
  <c r="O15" i="1"/>
  <c r="AE15" i="1" l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9" i="1"/>
  <c r="L15" i="1"/>
  <c r="K15" i="1"/>
  <c r="J15" i="1"/>
  <c r="I15" i="1"/>
  <c r="H15" i="1"/>
  <c r="H19" i="1" s="1"/>
  <c r="G15" i="1"/>
  <c r="G19" i="1" s="1"/>
  <c r="F15" i="1"/>
  <c r="F19" i="1" s="1"/>
  <c r="E15" i="1"/>
  <c r="E19" i="1" s="1"/>
  <c r="M14" i="1"/>
  <c r="M13" i="1"/>
  <c r="M12" i="1"/>
  <c r="M11" i="1"/>
  <c r="M10" i="1"/>
  <c r="M8" i="1"/>
  <c r="M15" i="1" s="1"/>
  <c r="O22" i="1" l="1"/>
  <c r="N19" i="1"/>
  <c r="I19" i="1"/>
  <c r="M19" i="1" s="1"/>
  <c r="E22" i="1"/>
  <c r="G22" i="1"/>
  <c r="H22" i="1"/>
  <c r="F22" i="1"/>
  <c r="D16" i="1"/>
  <c r="K19" i="1"/>
  <c r="L19" i="1"/>
  <c r="I22" i="1" l="1"/>
  <c r="M22" i="1" s="1"/>
  <c r="L22" i="1"/>
  <c r="K22" i="1"/>
</calcChain>
</file>

<file path=xl/sharedStrings.xml><?xml version="1.0" encoding="utf-8"?>
<sst xmlns="http://schemas.openxmlformats.org/spreadsheetml/2006/main" count="93" uniqueCount="60">
  <si>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</si>
  <si>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</si>
  <si>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</si>
  <si>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</si>
  <si>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</si>
  <si>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</si>
  <si>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</si>
  <si>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</si>
  <si>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</si>
  <si>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</si>
  <si>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</si>
  <si>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</si>
  <si>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</si>
  <si>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</si>
  <si>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</si>
  <si>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</si>
  <si>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</si>
  <si>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</si>
  <si>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</si>
  <si>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</si>
  <si>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</si>
  <si>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</si>
  <si>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</si>
  <si>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</si>
  <si>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</si>
  <si>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</si>
  <si>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</si>
  <si>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</si>
  <si>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</si>
  <si>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</si>
  <si>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</si>
  <si>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</si>
  <si>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</si>
  <si>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</si>
  <si>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</si>
  <si>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</si>
  <si>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</si>
  <si>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</si>
  <si>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19.5.1967</t>
  </si>
  <si>
    <t>9.</t>
  </si>
  <si>
    <t>Lippo</t>
  </si>
  <si>
    <t>----</t>
  </si>
  <si>
    <t>10.</t>
  </si>
  <si>
    <t>6.</t>
  </si>
  <si>
    <t>4.</t>
  </si>
  <si>
    <t>3.</t>
  </si>
  <si>
    <t>Anna-Maija Haataja</t>
  </si>
  <si>
    <t>ykkössarja</t>
  </si>
  <si>
    <t>Lippo = Oulun Lippo  (1955)</t>
  </si>
  <si>
    <t>08.05. 1983  UPV - Lippo  12-5</t>
  </si>
  <si>
    <t>05.06. 1983  Lippo - Virkiä  9-5</t>
  </si>
  <si>
    <t>2.  ottelu</t>
  </si>
  <si>
    <t>7.  ottelu</t>
  </si>
  <si>
    <t>17.07. 1983  Manse PP - Lippo  9-5</t>
  </si>
  <si>
    <t xml:space="preserve">  16 v 11 kk 19 pv</t>
  </si>
  <si>
    <t xml:space="preserve">  17 v   0 kk 17 pv</t>
  </si>
  <si>
    <t xml:space="preserve">  17 v   1 kk 28 pv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</si>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</sst>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3" xfId="0" quotePrefix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1" xfId="0" applyFont="1" applyFill="1" applyBorder="1"/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4" customWidth="1"/>
    <col min="4" max="4" width="10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0.7109375" style="75" customWidth="1"/>
    <col min="16" max="23" width="5.7109375" style="75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76" t="s">
        <v>46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1983</v>
      </c>
      <c r="C4" s="26" t="s">
        <v>39</v>
      </c>
      <c r="D4" s="39" t="s">
        <v>40</v>
      </c>
      <c r="E4" s="26">
        <v>14</v>
      </c>
      <c r="F4" s="26">
        <v>0</v>
      </c>
      <c r="G4" s="26">
        <v>2</v>
      </c>
      <c r="H4" s="26">
        <v>10</v>
      </c>
      <c r="I4" s="26">
        <v>25</v>
      </c>
      <c r="J4" s="26">
        <v>9</v>
      </c>
      <c r="K4" s="26">
        <v>8</v>
      </c>
      <c r="L4" s="26">
        <v>6</v>
      </c>
      <c r="M4" s="26">
        <v>2</v>
      </c>
      <c r="N4" s="78">
        <v>0.53191489361702127</v>
      </c>
      <c r="O4" s="24">
        <v>47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85">
        <v>1984</v>
      </c>
      <c r="C5" s="85"/>
      <c r="D5" s="86" t="s">
        <v>40</v>
      </c>
      <c r="E5" s="85"/>
      <c r="F5" s="88" t="s">
        <v>57</v>
      </c>
      <c r="G5" s="85"/>
      <c r="H5" s="85"/>
      <c r="I5" s="85"/>
      <c r="J5" s="85"/>
      <c r="K5" s="85"/>
      <c r="L5" s="85"/>
      <c r="M5" s="85"/>
      <c r="N5" s="87"/>
      <c r="O5" s="24">
        <v>0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79">
        <v>1985</v>
      </c>
      <c r="C6" s="79"/>
      <c r="D6" s="80" t="s">
        <v>40</v>
      </c>
      <c r="E6" s="79"/>
      <c r="F6" s="81" t="s">
        <v>47</v>
      </c>
      <c r="G6" s="82"/>
      <c r="H6" s="83"/>
      <c r="I6" s="79"/>
      <c r="J6" s="79"/>
      <c r="K6" s="79"/>
      <c r="L6" s="79"/>
      <c r="M6" s="79"/>
      <c r="N6" s="84"/>
      <c r="O6" s="24">
        <v>0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9">
        <v>1986</v>
      </c>
      <c r="C7" s="79"/>
      <c r="D7" s="80" t="s">
        <v>40</v>
      </c>
      <c r="E7" s="79"/>
      <c r="F7" s="81" t="s">
        <v>47</v>
      </c>
      <c r="G7" s="82"/>
      <c r="H7" s="83"/>
      <c r="I7" s="79"/>
      <c r="J7" s="79"/>
      <c r="K7" s="79"/>
      <c r="L7" s="79"/>
      <c r="M7" s="79"/>
      <c r="N7" s="84"/>
      <c r="O7" s="24">
        <v>0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1987</v>
      </c>
      <c r="C8" s="41" t="s">
        <v>39</v>
      </c>
      <c r="D8" s="39" t="s">
        <v>40</v>
      </c>
      <c r="E8" s="26">
        <v>18</v>
      </c>
      <c r="F8" s="26">
        <v>1</v>
      </c>
      <c r="G8" s="26">
        <v>10</v>
      </c>
      <c r="H8" s="26">
        <v>16</v>
      </c>
      <c r="I8" s="26">
        <v>68</v>
      </c>
      <c r="J8" s="26">
        <v>23</v>
      </c>
      <c r="K8" s="26">
        <v>17</v>
      </c>
      <c r="L8" s="26">
        <v>17</v>
      </c>
      <c r="M8" s="26">
        <f>PRODUCT(F8+G8)</f>
        <v>11</v>
      </c>
      <c r="N8" s="77" t="s">
        <v>41</v>
      </c>
      <c r="O8" s="24">
        <v>0</v>
      </c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79">
        <v>1988</v>
      </c>
      <c r="C9" s="79"/>
      <c r="D9" s="80" t="s">
        <v>40</v>
      </c>
      <c r="E9" s="79"/>
      <c r="F9" s="81" t="s">
        <v>47</v>
      </c>
      <c r="G9" s="82"/>
      <c r="H9" s="83"/>
      <c r="I9" s="79"/>
      <c r="J9" s="79"/>
      <c r="K9" s="79"/>
      <c r="L9" s="79"/>
      <c r="M9" s="79"/>
      <c r="N9" s="84"/>
      <c r="O9" s="24">
        <v>0</v>
      </c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1989</v>
      </c>
      <c r="C10" s="41" t="s">
        <v>39</v>
      </c>
      <c r="D10" s="39" t="s">
        <v>40</v>
      </c>
      <c r="E10" s="26">
        <v>18</v>
      </c>
      <c r="F10" s="26">
        <v>1</v>
      </c>
      <c r="G10" s="26">
        <v>9</v>
      </c>
      <c r="H10" s="26">
        <v>16</v>
      </c>
      <c r="I10" s="26">
        <v>78</v>
      </c>
      <c r="J10" s="26">
        <v>22</v>
      </c>
      <c r="K10" s="26">
        <v>22</v>
      </c>
      <c r="L10" s="26">
        <v>24</v>
      </c>
      <c r="M10" s="26">
        <f>PRODUCT(F10+G10)</f>
        <v>10</v>
      </c>
      <c r="N10" s="77" t="s">
        <v>41</v>
      </c>
      <c r="O10" s="24">
        <v>0</v>
      </c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1990</v>
      </c>
      <c r="C11" s="41" t="s">
        <v>42</v>
      </c>
      <c r="D11" s="39" t="s">
        <v>40</v>
      </c>
      <c r="E11" s="26">
        <v>22</v>
      </c>
      <c r="F11" s="26">
        <v>1</v>
      </c>
      <c r="G11" s="26">
        <v>12</v>
      </c>
      <c r="H11" s="26">
        <v>19</v>
      </c>
      <c r="I11" s="26">
        <v>105</v>
      </c>
      <c r="J11" s="26">
        <v>24</v>
      </c>
      <c r="K11" s="26">
        <v>36</v>
      </c>
      <c r="L11" s="26">
        <v>32</v>
      </c>
      <c r="M11" s="26">
        <f>SUM(F11+G11)</f>
        <v>13</v>
      </c>
      <c r="N11" s="78">
        <v>0.629</v>
      </c>
      <c r="O11" s="24">
        <v>167</v>
      </c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1991</v>
      </c>
      <c r="C12" s="41" t="s">
        <v>43</v>
      </c>
      <c r="D12" s="39" t="s">
        <v>40</v>
      </c>
      <c r="E12" s="26">
        <v>19</v>
      </c>
      <c r="F12" s="26">
        <v>3</v>
      </c>
      <c r="G12" s="26">
        <v>14</v>
      </c>
      <c r="H12" s="26">
        <v>11</v>
      </c>
      <c r="I12" s="26">
        <v>70</v>
      </c>
      <c r="J12" s="26">
        <v>11</v>
      </c>
      <c r="K12" s="26">
        <v>20</v>
      </c>
      <c r="L12" s="26">
        <v>22</v>
      </c>
      <c r="M12" s="26">
        <f>SUM(F12+G12)</f>
        <v>17</v>
      </c>
      <c r="N12" s="78">
        <v>0.50700000000000001</v>
      </c>
      <c r="O12" s="24">
        <v>138</v>
      </c>
      <c r="P12" s="26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1992</v>
      </c>
      <c r="C13" s="41" t="s">
        <v>44</v>
      </c>
      <c r="D13" s="39" t="s">
        <v>40</v>
      </c>
      <c r="E13" s="26">
        <v>17</v>
      </c>
      <c r="F13" s="26">
        <v>0</v>
      </c>
      <c r="G13" s="26">
        <v>8</v>
      </c>
      <c r="H13" s="26">
        <v>15</v>
      </c>
      <c r="I13" s="26">
        <v>65</v>
      </c>
      <c r="J13" s="26">
        <v>12</v>
      </c>
      <c r="K13" s="26">
        <v>21</v>
      </c>
      <c r="L13" s="26">
        <v>24</v>
      </c>
      <c r="M13" s="26">
        <f>SUM(F13+G13)</f>
        <v>8</v>
      </c>
      <c r="N13" s="78">
        <v>0.52400000000000002</v>
      </c>
      <c r="O13" s="24">
        <v>124</v>
      </c>
      <c r="P13" s="26"/>
      <c r="Q13" s="26"/>
      <c r="R13" s="26"/>
      <c r="S13" s="26"/>
      <c r="T13" s="26"/>
      <c r="U13" s="27"/>
      <c r="V13" s="27"/>
      <c r="W13" s="27"/>
      <c r="X13" s="27"/>
      <c r="Y13" s="27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6">
        <v>1993</v>
      </c>
      <c r="C14" s="41" t="s">
        <v>45</v>
      </c>
      <c r="D14" s="39" t="s">
        <v>40</v>
      </c>
      <c r="E14" s="26">
        <v>8</v>
      </c>
      <c r="F14" s="26">
        <v>1</v>
      </c>
      <c r="G14" s="26">
        <v>4</v>
      </c>
      <c r="H14" s="26">
        <v>3</v>
      </c>
      <c r="I14" s="26">
        <v>21</v>
      </c>
      <c r="J14" s="26">
        <v>7</v>
      </c>
      <c r="K14" s="26">
        <v>5</v>
      </c>
      <c r="L14" s="26">
        <v>4</v>
      </c>
      <c r="M14" s="26">
        <f>SUM(F14+G14)</f>
        <v>5</v>
      </c>
      <c r="N14" s="78">
        <v>0.52500000000000002</v>
      </c>
      <c r="O14" s="24">
        <v>40</v>
      </c>
      <c r="P14" s="26"/>
      <c r="Q14" s="26"/>
      <c r="R14" s="26"/>
      <c r="S14" s="26"/>
      <c r="T14" s="26"/>
      <c r="U14" s="27"/>
      <c r="V14" s="27"/>
      <c r="W14" s="27"/>
      <c r="X14" s="27"/>
      <c r="Y14" s="27"/>
      <c r="Z14" s="26"/>
      <c r="AA14" s="26"/>
      <c r="AB14" s="26"/>
      <c r="AC14" s="26"/>
      <c r="AD14" s="26"/>
      <c r="AE14" s="26">
        <v>1</v>
      </c>
      <c r="AF14" s="23"/>
      <c r="AG14" s="8"/>
      <c r="AH14" s="8"/>
      <c r="AI14" s="8"/>
      <c r="AJ14" s="8"/>
      <c r="AK14" s="8"/>
    </row>
    <row r="15" spans="1:37" s="9" customFormat="1" ht="15" customHeight="1" x14ac:dyDescent="0.2">
      <c r="A15" s="1"/>
      <c r="B15" s="16" t="s">
        <v>9</v>
      </c>
      <c r="C15" s="17"/>
      <c r="D15" s="15"/>
      <c r="E15" s="18">
        <f t="shared" ref="E15:M15" si="0">SUM(E4:E14)</f>
        <v>116</v>
      </c>
      <c r="F15" s="18">
        <f t="shared" si="0"/>
        <v>7</v>
      </c>
      <c r="G15" s="18">
        <f t="shared" si="0"/>
        <v>59</v>
      </c>
      <c r="H15" s="18">
        <f t="shared" si="0"/>
        <v>90</v>
      </c>
      <c r="I15" s="18">
        <f t="shared" si="0"/>
        <v>432</v>
      </c>
      <c r="J15" s="18">
        <f t="shared" si="0"/>
        <v>108</v>
      </c>
      <c r="K15" s="18">
        <f t="shared" si="0"/>
        <v>129</v>
      </c>
      <c r="L15" s="18">
        <f t="shared" si="0"/>
        <v>129</v>
      </c>
      <c r="M15" s="18">
        <f t="shared" si="0"/>
        <v>66</v>
      </c>
      <c r="N15" s="30">
        <f>PRODUCT(286/O15)</f>
        <v>0.55426356589147285</v>
      </c>
      <c r="O15" s="31">
        <f>SUM(O4:O14)</f>
        <v>516</v>
      </c>
      <c r="P15" s="18">
        <f t="shared" ref="P15:AE15" si="1">SUM(P6:P14)</f>
        <v>0</v>
      </c>
      <c r="Q15" s="18">
        <f t="shared" si="1"/>
        <v>0</v>
      </c>
      <c r="R15" s="18">
        <f t="shared" si="1"/>
        <v>0</v>
      </c>
      <c r="S15" s="18">
        <f>SUM(S6:S14)</f>
        <v>0</v>
      </c>
      <c r="T15" s="18">
        <f t="shared" si="1"/>
        <v>0</v>
      </c>
      <c r="U15" s="18">
        <f t="shared" si="1"/>
        <v>0</v>
      </c>
      <c r="V15" s="18">
        <f t="shared" si="1"/>
        <v>0</v>
      </c>
      <c r="W15" s="18">
        <f t="shared" si="1"/>
        <v>0</v>
      </c>
      <c r="X15" s="18">
        <f t="shared" si="1"/>
        <v>0</v>
      </c>
      <c r="Y15" s="18">
        <f t="shared" si="1"/>
        <v>0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1</v>
      </c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28" t="s">
        <v>2</v>
      </c>
      <c r="C16" s="32"/>
      <c r="D16" s="33">
        <f>SUM(F15:H15)+((I15-F15-G15)/3)+(E15/3)+(Z15*25)+(AA15*25)+(AB15*10)+(AC15*25)+(AD15*20)+(AE15*15)-15</f>
        <v>316.66666666666669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5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/>
      <c r="C17" s="1"/>
      <c r="D17" s="24"/>
      <c r="E17" s="1"/>
      <c r="F17" s="1"/>
      <c r="G17" s="1"/>
      <c r="H17" s="1"/>
      <c r="I17" s="1"/>
      <c r="J17" s="1"/>
      <c r="K17" s="1"/>
      <c r="L17" s="1"/>
      <c r="M17" s="1"/>
      <c r="N17" s="34"/>
      <c r="O17" s="36"/>
      <c r="P17" s="1"/>
      <c r="Q17" s="37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22" t="s">
        <v>16</v>
      </c>
      <c r="C18" s="38"/>
      <c r="D18" s="38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25</v>
      </c>
      <c r="L18" s="18" t="s">
        <v>26</v>
      </c>
      <c r="M18" s="18" t="s">
        <v>27</v>
      </c>
      <c r="N18" s="30" t="s">
        <v>35</v>
      </c>
      <c r="O18" s="24"/>
      <c r="P18" s="39" t="s">
        <v>32</v>
      </c>
      <c r="Q18" s="12"/>
      <c r="R18" s="12"/>
      <c r="S18" s="40"/>
      <c r="T18" s="40"/>
      <c r="U18" s="40"/>
      <c r="V18" s="40"/>
      <c r="W18" s="40"/>
      <c r="X18" s="12"/>
      <c r="Y18" s="12"/>
      <c r="Z18" s="12"/>
      <c r="AA18" s="12"/>
      <c r="AB18" s="12"/>
      <c r="AC18" s="12"/>
      <c r="AD18" s="12"/>
      <c r="AE18" s="4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39" t="s">
        <v>17</v>
      </c>
      <c r="C19" s="12"/>
      <c r="D19" s="42"/>
      <c r="E19" s="26">
        <f>PRODUCT(E15)</f>
        <v>116</v>
      </c>
      <c r="F19" s="26">
        <f>PRODUCT(F15)</f>
        <v>7</v>
      </c>
      <c r="G19" s="26">
        <f>PRODUCT(G15)</f>
        <v>59</v>
      </c>
      <c r="H19" s="26">
        <f>PRODUCT(H15)</f>
        <v>90</v>
      </c>
      <c r="I19" s="26">
        <f>PRODUCT(I15)</f>
        <v>432</v>
      </c>
      <c r="J19" s="1"/>
      <c r="K19" s="43">
        <f>PRODUCT((F19+G19)/E19)</f>
        <v>0.56896551724137934</v>
      </c>
      <c r="L19" s="43">
        <f>PRODUCT(H19/E19)</f>
        <v>0.77586206896551724</v>
      </c>
      <c r="M19" s="43">
        <f>PRODUCT(I19/E19)</f>
        <v>3.7241379310344827</v>
      </c>
      <c r="N19" s="29">
        <f>PRODUCT(286/O19)</f>
        <v>0.55426356589147285</v>
      </c>
      <c r="O19" s="24">
        <f>PRODUCT(O15)</f>
        <v>516</v>
      </c>
      <c r="P19" s="44" t="s">
        <v>33</v>
      </c>
      <c r="Q19" s="45"/>
      <c r="R19" s="54" t="s">
        <v>49</v>
      </c>
      <c r="S19" s="46"/>
      <c r="T19" s="46"/>
      <c r="U19" s="46"/>
      <c r="V19" s="46"/>
      <c r="W19" s="46"/>
      <c r="X19" s="46"/>
      <c r="Y19" s="47" t="s">
        <v>36</v>
      </c>
      <c r="Z19" s="47"/>
      <c r="AA19" s="89" t="s">
        <v>54</v>
      </c>
      <c r="AB19" s="46"/>
      <c r="AC19" s="47"/>
      <c r="AD19" s="47"/>
      <c r="AE19" s="48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9" t="s">
        <v>18</v>
      </c>
      <c r="C20" s="50"/>
      <c r="D20" s="51"/>
      <c r="E20" s="26"/>
      <c r="F20" s="26"/>
      <c r="G20" s="26"/>
      <c r="H20" s="26"/>
      <c r="I20" s="26"/>
      <c r="J20" s="1"/>
      <c r="K20" s="43"/>
      <c r="L20" s="43"/>
      <c r="M20" s="43"/>
      <c r="N20" s="29"/>
      <c r="O20" s="24"/>
      <c r="P20" s="52" t="s">
        <v>58</v>
      </c>
      <c r="Q20" s="53"/>
      <c r="R20" s="54" t="s">
        <v>53</v>
      </c>
      <c r="S20" s="54"/>
      <c r="T20" s="54"/>
      <c r="U20" s="54"/>
      <c r="V20" s="54"/>
      <c r="W20" s="54"/>
      <c r="X20" s="54"/>
      <c r="Y20" s="55" t="s">
        <v>52</v>
      </c>
      <c r="Z20" s="55"/>
      <c r="AA20" s="90" t="s">
        <v>56</v>
      </c>
      <c r="AB20" s="54"/>
      <c r="AC20" s="55"/>
      <c r="AD20" s="55"/>
      <c r="AE20" s="56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7" t="s">
        <v>19</v>
      </c>
      <c r="C21" s="58"/>
      <c r="D21" s="59"/>
      <c r="E21" s="27"/>
      <c r="F21" s="27"/>
      <c r="G21" s="27"/>
      <c r="H21" s="27"/>
      <c r="I21" s="27"/>
      <c r="J21" s="1"/>
      <c r="K21" s="60"/>
      <c r="L21" s="60"/>
      <c r="M21" s="60"/>
      <c r="N21" s="61"/>
      <c r="O21" s="24"/>
      <c r="P21" s="52" t="s">
        <v>59</v>
      </c>
      <c r="Q21" s="53"/>
      <c r="R21" s="54" t="s">
        <v>50</v>
      </c>
      <c r="S21" s="54"/>
      <c r="T21" s="54"/>
      <c r="U21" s="54"/>
      <c r="V21" s="54"/>
      <c r="W21" s="54"/>
      <c r="X21" s="54"/>
      <c r="Y21" s="55" t="s">
        <v>51</v>
      </c>
      <c r="Z21" s="55"/>
      <c r="AA21" s="90" t="s">
        <v>55</v>
      </c>
      <c r="AB21" s="54"/>
      <c r="AC21" s="55"/>
      <c r="AD21" s="55"/>
      <c r="AE21" s="56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62" t="s">
        <v>20</v>
      </c>
      <c r="C22" s="63"/>
      <c r="D22" s="64"/>
      <c r="E22" s="18">
        <f>SUM(E19:E21)</f>
        <v>116</v>
      </c>
      <c r="F22" s="18">
        <f>SUM(F19:F21)</f>
        <v>7</v>
      </c>
      <c r="G22" s="18">
        <f>SUM(G19:G21)</f>
        <v>59</v>
      </c>
      <c r="H22" s="18">
        <f>SUM(H19:H21)</f>
        <v>90</v>
      </c>
      <c r="I22" s="18">
        <f>SUM(I19:I21)</f>
        <v>432</v>
      </c>
      <c r="J22" s="1"/>
      <c r="K22" s="65">
        <f>PRODUCT((F22+G22)/E22)</f>
        <v>0.56896551724137934</v>
      </c>
      <c r="L22" s="65">
        <f>PRODUCT(H22/E22)</f>
        <v>0.77586206896551724</v>
      </c>
      <c r="M22" s="65">
        <f>PRODUCT(I22/E22)</f>
        <v>3.7241379310344827</v>
      </c>
      <c r="N22" s="30">
        <v>0.55400000000000005</v>
      </c>
      <c r="O22" s="24">
        <f>SUM(O19:O21)</f>
        <v>516</v>
      </c>
      <c r="P22" s="66" t="s">
        <v>34</v>
      </c>
      <c r="Q22" s="67"/>
      <c r="R22" s="68"/>
      <c r="S22" s="68"/>
      <c r="T22" s="68"/>
      <c r="U22" s="68"/>
      <c r="V22" s="68"/>
      <c r="W22" s="68"/>
      <c r="X22" s="68"/>
      <c r="Y22" s="69"/>
      <c r="Z22" s="69"/>
      <c r="AA22" s="69"/>
      <c r="AB22" s="69"/>
      <c r="AC22" s="69"/>
      <c r="AD22" s="69"/>
      <c r="AE22" s="70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35"/>
      <c r="C23" s="35"/>
      <c r="D23" s="35"/>
      <c r="E23" s="35"/>
      <c r="F23" s="35"/>
      <c r="G23" s="35"/>
      <c r="H23" s="35"/>
      <c r="I23" s="35"/>
      <c r="J23" s="1"/>
      <c r="K23" s="35"/>
      <c r="L23" s="35"/>
      <c r="M23" s="35"/>
      <c r="N23" s="34"/>
      <c r="O23" s="24"/>
      <c r="P23" s="1"/>
      <c r="Q23" s="37"/>
      <c r="R23" s="1"/>
      <c r="S23" s="1"/>
      <c r="T23" s="24"/>
      <c r="U23" s="24"/>
      <c r="V23" s="7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 t="s">
        <v>37</v>
      </c>
      <c r="C24" s="1"/>
      <c r="D24" s="1" t="s">
        <v>48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73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73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73" customFormat="1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72"/>
      <c r="N28" s="72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24"/>
      <c r="AA30" s="24"/>
      <c r="AB30" s="24"/>
      <c r="AC30" s="24"/>
      <c r="AD30" s="24"/>
      <c r="AE30" s="24"/>
      <c r="AF30" s="8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24"/>
      <c r="AA31" s="24"/>
      <c r="AB31" s="24"/>
      <c r="AC31" s="24"/>
      <c r="AD31" s="24"/>
      <c r="AE31" s="24"/>
      <c r="AF31" s="23"/>
      <c r="AG31" s="8"/>
      <c r="AH31" s="8"/>
      <c r="AI31" s="8"/>
      <c r="AJ31" s="8"/>
      <c r="AK31" s="8"/>
    </row>
    <row r="32" spans="1:37" s="73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73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73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73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73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73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73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73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73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73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73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73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73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73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73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73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73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73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73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73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73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73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73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2019-07-12T22:29:54Z</dcterms:modified>
</cp:coreProperties>
</file>