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4" i="1" l="1"/>
  <c r="O9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M11" i="1"/>
  <c r="L11" i="1"/>
  <c r="K11" i="1"/>
  <c r="J11" i="1"/>
  <c r="I11" i="1"/>
  <c r="D12" i="1" s="1"/>
  <c r="H11" i="1"/>
  <c r="H15" i="1"/>
  <c r="G11" i="1"/>
  <c r="G15" i="1"/>
  <c r="G18" i="1" s="1"/>
  <c r="F11" i="1"/>
  <c r="E11" i="1"/>
  <c r="E15" i="1" s="1"/>
  <c r="F15" i="1"/>
  <c r="F18" i="1" s="1"/>
  <c r="H18" i="1"/>
  <c r="O11" i="1" l="1"/>
  <c r="O15" i="1" s="1"/>
  <c r="O18" i="1" s="1"/>
  <c r="E18" i="1"/>
  <c r="L18" i="1" s="1"/>
  <c r="L15" i="1"/>
  <c r="K15" i="1"/>
  <c r="I15" i="1"/>
  <c r="N11" i="1" l="1"/>
  <c r="N15" i="1" s="1"/>
  <c r="K18" i="1"/>
  <c r="M15" i="1"/>
  <c r="I18" i="1"/>
  <c r="M18" i="1" s="1"/>
</calcChain>
</file>

<file path=xl/sharedStrings.xml><?xml version="1.0" encoding="utf-8"?>
<sst xmlns="http://schemas.openxmlformats.org/spreadsheetml/2006/main" count="137" uniqueCount="94">
  <si>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</si>
  <si>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</si>
  <si>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</si>
  <si>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</si>
  <si>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</si>
  <si>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</si>
  <si>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</si>
  <si>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</si>
  <si>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</si>
  <si>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</si>
  <si>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</si>
  <si>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</si>
  <si>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</si>
  <si>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</si>
  <si>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</si>
  <si>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</si>
  <si>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</si>
  <si>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</si>
  <si>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</si>
  <si>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</si>
  <si>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</si>
  <si>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</si>
  <si>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</si>
  <si>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</si>
  <si>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</si>
  <si>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</si>
  <si>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</si>
  <si>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</si>
  <si>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</si>
  <si>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</si>
  <si>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</si>
  <si>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</si>
  <si>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</si>
  <si>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</si>
  <si>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</si>
  <si>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</si>
  <si>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</si>
  <si>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</si>
  <si>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UPV</t>
  </si>
  <si>
    <t>Kaisa Haasjoki</t>
  </si>
  <si>
    <t>IT</t>
  </si>
  <si>
    <t>10.</t>
  </si>
  <si>
    <t>12.</t>
  </si>
  <si>
    <t>18.3.1976</t>
  </si>
  <si>
    <t>ykköspesis</t>
  </si>
  <si>
    <t>IT = Ikaalisten Tarmo  (1908)</t>
  </si>
  <si>
    <t>UPV = Ulvilan Pesä-Veikot  (1957)</t>
  </si>
  <si>
    <t>05.05. 1991  Virkiä - UPV  11-4</t>
  </si>
  <si>
    <t>5.  ottelu</t>
  </si>
  <si>
    <t>09.06. 1991  UPV - KK-V  17-6</t>
  </si>
  <si>
    <t>07.07. 1991  SiiPe - UPV  18-9</t>
  </si>
  <si>
    <t>12.  ottelu</t>
  </si>
  <si>
    <t>04.08. 1991  UPV - ViU  11-23</t>
  </si>
  <si>
    <t>8.  ottelu</t>
  </si>
  <si>
    <t xml:space="preserve">  15 v   1 kk 25 pv</t>
  </si>
  <si>
    <t xml:space="preserve">  15 v   2 kk 22 pv</t>
  </si>
  <si>
    <t xml:space="preserve">  15 v   3 kk 19 pv</t>
  </si>
  <si>
    <t xml:space="preserve">  15 v   4 kk 17 pv</t>
  </si>
  <si>
    <t xml:space="preserve"> ITÄ - LÄNSI - KORTTI</t>
  </si>
  <si>
    <t>B-TYTÖT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</si>
  <si>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</si>
  <si>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</si>
  <si>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</si>
  <si>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</si>
  <si>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</si>
  <si>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</si>
  <si>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</si>
  <si>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</si>
  <si>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</si>
  <si>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</si>
  <si>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</si>
  <si>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</si>
  <si>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</si>
  <si>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27.06. 1992  Vihti</t>
  </si>
  <si>
    <t xml:space="preserve">  7-8</t>
  </si>
  <si>
    <t>Mika Mikola</t>
  </si>
  <si>
    <t>665</t>
  </si>
  <si>
    <t>11.09. 1993  Sotkamo</t>
  </si>
  <si>
    <t xml:space="preserve">  2-15</t>
  </si>
  <si>
    <t>Jarkko Kovalainen</t>
  </si>
  <si>
    <t>328</t>
  </si>
  <si>
    <t>3p</t>
  </si>
  <si>
    <t>4/8</t>
  </si>
  <si>
    <t>3/4</t>
  </si>
  <si>
    <t>1/4</t>
  </si>
  <si>
    <t>6/7</t>
  </si>
  <si>
    <t>0/1</t>
  </si>
  <si>
    <t>1/1</t>
  </si>
  <si>
    <t>4/4</t>
  </si>
  <si>
    <t>10/15</t>
  </si>
  <si>
    <t>5/8</t>
  </si>
  <si>
    <t>4/5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</si>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</sst>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3" fillId="0" borderId="0" xfId="0" applyFont="1" applyFill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49" fontId="1" fillId="9" borderId="3" xfId="0" applyNumberFormat="1" applyFont="1" applyFill="1" applyBorder="1" applyAlignment="1">
      <alignment horizontal="center"/>
    </xf>
    <xf numFmtId="49" fontId="1" fillId="9" borderId="1" xfId="0" applyNumberFormat="1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0" fontId="1" fillId="9" borderId="1" xfId="0" applyFont="1" applyFill="1" applyBorder="1"/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0" fontId="1" fillId="9" borderId="1" xfId="0" applyFont="1" applyFill="1" applyBorder="1" applyAlignment="1">
      <alignment horizontal="left"/>
    </xf>
    <xf numFmtId="0" fontId="1" fillId="6" borderId="9" xfId="0" applyFont="1" applyFill="1" applyBorder="1"/>
    <xf numFmtId="0" fontId="1" fillId="6" borderId="5" xfId="0" applyFont="1" applyFill="1" applyBorder="1"/>
    <xf numFmtId="0" fontId="1" fillId="6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0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5" customWidth="1"/>
    <col min="4" max="4" width="7.42578125" style="76" customWidth="1"/>
    <col min="5" max="12" width="5.7109375" style="76" customWidth="1"/>
    <col min="13" max="13" width="6.28515625" style="76" customWidth="1"/>
    <col min="14" max="14" width="8.28515625" style="76" customWidth="1"/>
    <col min="15" max="15" width="0.5703125" style="76" customWidth="1"/>
    <col min="16" max="23" width="5.7109375" style="76" customWidth="1"/>
    <col min="24" max="27" width="5.7109375" style="25" customWidth="1"/>
    <col min="28" max="28" width="5.7109375" style="77" customWidth="1"/>
    <col min="29" max="31" width="5.7109375" style="25" customWidth="1"/>
    <col min="32" max="32" width="6.7109375" style="25" customWidth="1"/>
    <col min="33" max="33" width="38" style="25" customWidth="1"/>
    <col min="34" max="16384" width="9.140625" style="25"/>
  </cols>
  <sheetData>
    <row r="1" spans="1:37" s="9" customFormat="1" ht="15" customHeight="1" x14ac:dyDescent="0.25">
      <c r="A1" s="1"/>
      <c r="B1" s="2" t="s">
        <v>39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1991</v>
      </c>
      <c r="C4" s="26" t="s">
        <v>41</v>
      </c>
      <c r="D4" s="27" t="s">
        <v>38</v>
      </c>
      <c r="E4" s="26">
        <v>15</v>
      </c>
      <c r="F4" s="26">
        <v>1</v>
      </c>
      <c r="G4" s="26">
        <v>3</v>
      </c>
      <c r="H4" s="26">
        <v>7</v>
      </c>
      <c r="I4" s="26">
        <v>27</v>
      </c>
      <c r="J4" s="26">
        <v>10</v>
      </c>
      <c r="K4" s="26">
        <v>8</v>
      </c>
      <c r="L4" s="26">
        <v>5</v>
      </c>
      <c r="M4" s="26">
        <v>4</v>
      </c>
      <c r="N4" s="28">
        <v>0.38600000000000001</v>
      </c>
      <c r="O4" s="24">
        <f>PRODUCT(I4/N4)</f>
        <v>69.948186528497402</v>
      </c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78">
        <v>1992</v>
      </c>
      <c r="C5" s="78"/>
      <c r="D5" s="79" t="s">
        <v>38</v>
      </c>
      <c r="E5" s="78"/>
      <c r="F5" s="81" t="s">
        <v>44</v>
      </c>
      <c r="G5" s="82"/>
      <c r="H5" s="83"/>
      <c r="I5" s="78"/>
      <c r="J5" s="78"/>
      <c r="K5" s="78"/>
      <c r="L5" s="78"/>
      <c r="M5" s="78"/>
      <c r="N5" s="80"/>
      <c r="O5" s="24"/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78">
        <v>1993</v>
      </c>
      <c r="C6" s="78"/>
      <c r="D6" s="79" t="s">
        <v>38</v>
      </c>
      <c r="E6" s="78"/>
      <c r="F6" s="81" t="s">
        <v>44</v>
      </c>
      <c r="G6" s="82"/>
      <c r="H6" s="83"/>
      <c r="I6" s="78"/>
      <c r="J6" s="78"/>
      <c r="K6" s="78"/>
      <c r="L6" s="78"/>
      <c r="M6" s="78"/>
      <c r="N6" s="80"/>
      <c r="O6" s="24"/>
      <c r="P6" s="26"/>
      <c r="Q6" s="26"/>
      <c r="R6" s="26"/>
      <c r="S6" s="26"/>
      <c r="T6" s="26"/>
      <c r="U6" s="29"/>
      <c r="V6" s="29"/>
      <c r="W6" s="29"/>
      <c r="X6" s="29"/>
      <c r="Y6" s="29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78">
        <v>1994</v>
      </c>
      <c r="C7" s="78"/>
      <c r="D7" s="79" t="s">
        <v>38</v>
      </c>
      <c r="E7" s="78"/>
      <c r="F7" s="81" t="s">
        <v>44</v>
      </c>
      <c r="G7" s="82"/>
      <c r="H7" s="83"/>
      <c r="I7" s="78"/>
      <c r="J7" s="78"/>
      <c r="K7" s="78"/>
      <c r="L7" s="78"/>
      <c r="M7" s="78"/>
      <c r="N7" s="80"/>
      <c r="O7" s="24"/>
      <c r="P7" s="26"/>
      <c r="Q7" s="26"/>
      <c r="R7" s="26"/>
      <c r="S7" s="26"/>
      <c r="T7" s="26"/>
      <c r="U7" s="29"/>
      <c r="V7" s="29"/>
      <c r="W7" s="29"/>
      <c r="X7" s="29"/>
      <c r="Y7" s="29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78">
        <v>1995</v>
      </c>
      <c r="C8" s="78"/>
      <c r="D8" s="79" t="s">
        <v>38</v>
      </c>
      <c r="E8" s="78"/>
      <c r="F8" s="81" t="s">
        <v>44</v>
      </c>
      <c r="G8" s="82"/>
      <c r="H8" s="83"/>
      <c r="I8" s="78"/>
      <c r="J8" s="78"/>
      <c r="K8" s="78"/>
      <c r="L8" s="78"/>
      <c r="M8" s="78"/>
      <c r="N8" s="80"/>
      <c r="O8" s="24"/>
      <c r="P8" s="26"/>
      <c r="Q8" s="26"/>
      <c r="R8" s="26"/>
      <c r="S8" s="26"/>
      <c r="T8" s="26"/>
      <c r="U8" s="29"/>
      <c r="V8" s="29"/>
      <c r="W8" s="29"/>
      <c r="X8" s="29"/>
      <c r="Y8" s="29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6">
        <v>1996</v>
      </c>
      <c r="C9" s="26" t="s">
        <v>42</v>
      </c>
      <c r="D9" s="27" t="s">
        <v>40</v>
      </c>
      <c r="E9" s="26">
        <v>24</v>
      </c>
      <c r="F9" s="26">
        <v>0</v>
      </c>
      <c r="G9" s="26">
        <v>3</v>
      </c>
      <c r="H9" s="26">
        <v>7</v>
      </c>
      <c r="I9" s="26">
        <v>36</v>
      </c>
      <c r="J9" s="26">
        <v>17</v>
      </c>
      <c r="K9" s="26">
        <v>7</v>
      </c>
      <c r="L9" s="26">
        <v>9</v>
      </c>
      <c r="M9" s="26">
        <v>3</v>
      </c>
      <c r="N9" s="28">
        <v>0.32700000000000001</v>
      </c>
      <c r="O9" s="24">
        <f>PRODUCT(I9/N9)</f>
        <v>110.09174311926606</v>
      </c>
      <c r="P9" s="26"/>
      <c r="Q9" s="26"/>
      <c r="R9" s="26"/>
      <c r="S9" s="26"/>
      <c r="T9" s="26"/>
      <c r="U9" s="29"/>
      <c r="V9" s="29"/>
      <c r="W9" s="29"/>
      <c r="X9" s="29"/>
      <c r="Y9" s="29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78">
        <v>1997</v>
      </c>
      <c r="C10" s="78"/>
      <c r="D10" s="79" t="s">
        <v>38</v>
      </c>
      <c r="E10" s="78"/>
      <c r="F10" s="81" t="s">
        <v>44</v>
      </c>
      <c r="G10" s="82"/>
      <c r="H10" s="83"/>
      <c r="I10" s="78"/>
      <c r="J10" s="78"/>
      <c r="K10" s="78"/>
      <c r="L10" s="78"/>
      <c r="M10" s="78"/>
      <c r="N10" s="80"/>
      <c r="O10" s="24"/>
      <c r="P10" s="26"/>
      <c r="Q10" s="26"/>
      <c r="R10" s="26"/>
      <c r="S10" s="26"/>
      <c r="T10" s="26"/>
      <c r="U10" s="29"/>
      <c r="V10" s="29"/>
      <c r="W10" s="29"/>
      <c r="X10" s="29"/>
      <c r="Y10" s="29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16" t="s">
        <v>9</v>
      </c>
      <c r="C11" s="17"/>
      <c r="D11" s="15"/>
      <c r="E11" s="18">
        <f t="shared" ref="E11:M11" si="0">SUM(E4:E9)</f>
        <v>39</v>
      </c>
      <c r="F11" s="18">
        <f t="shared" si="0"/>
        <v>1</v>
      </c>
      <c r="G11" s="18">
        <f t="shared" si="0"/>
        <v>6</v>
      </c>
      <c r="H11" s="18">
        <f t="shared" si="0"/>
        <v>14</v>
      </c>
      <c r="I11" s="18">
        <f t="shared" si="0"/>
        <v>63</v>
      </c>
      <c r="J11" s="18">
        <f t="shared" si="0"/>
        <v>27</v>
      </c>
      <c r="K11" s="18">
        <f t="shared" si="0"/>
        <v>15</v>
      </c>
      <c r="L11" s="18">
        <f t="shared" si="0"/>
        <v>14</v>
      </c>
      <c r="M11" s="18">
        <f t="shared" si="0"/>
        <v>7</v>
      </c>
      <c r="N11" s="30">
        <f>PRODUCT(I11/O11)</f>
        <v>0.34992237623762373</v>
      </c>
      <c r="O11" s="31">
        <f t="shared" ref="O11:AE11" si="1">SUM(O4:O9)</f>
        <v>180.03992964776347</v>
      </c>
      <c r="P11" s="18">
        <f t="shared" si="1"/>
        <v>0</v>
      </c>
      <c r="Q11" s="18">
        <f t="shared" si="1"/>
        <v>0</v>
      </c>
      <c r="R11" s="18">
        <f t="shared" si="1"/>
        <v>0</v>
      </c>
      <c r="S11" s="18">
        <f t="shared" si="1"/>
        <v>0</v>
      </c>
      <c r="T11" s="18">
        <f t="shared" si="1"/>
        <v>0</v>
      </c>
      <c r="U11" s="18">
        <f t="shared" si="1"/>
        <v>0</v>
      </c>
      <c r="V11" s="18">
        <f t="shared" si="1"/>
        <v>0</v>
      </c>
      <c r="W11" s="18">
        <f t="shared" si="1"/>
        <v>0</v>
      </c>
      <c r="X11" s="18">
        <f t="shared" si="1"/>
        <v>0</v>
      </c>
      <c r="Y11" s="18">
        <f t="shared" si="1"/>
        <v>0</v>
      </c>
      <c r="Z11" s="18">
        <f t="shared" si="1"/>
        <v>0</v>
      </c>
      <c r="AA11" s="18">
        <f t="shared" si="1"/>
        <v>0</v>
      </c>
      <c r="AB11" s="18">
        <f t="shared" si="1"/>
        <v>0</v>
      </c>
      <c r="AC11" s="18">
        <f t="shared" si="1"/>
        <v>0</v>
      </c>
      <c r="AD11" s="18">
        <f t="shared" si="1"/>
        <v>0</v>
      </c>
      <c r="AE11" s="18">
        <f t="shared" si="1"/>
        <v>0</v>
      </c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27" t="s">
        <v>2</v>
      </c>
      <c r="C12" s="32"/>
      <c r="D12" s="33">
        <f>SUM(F11:H11)+((I11-F11-G11)/3)+(E11/3)+(Z11*25)+(AA11*25)+(AB11*10)+(AC11*25)+(AD11*20)+(AE11*15)</f>
        <v>52.666666666666671</v>
      </c>
      <c r="E12" s="1"/>
      <c r="F12" s="1"/>
      <c r="G12" s="1"/>
      <c r="H12" s="1"/>
      <c r="I12" s="1"/>
      <c r="J12" s="1"/>
      <c r="K12" s="1"/>
      <c r="L12" s="1"/>
      <c r="M12" s="1"/>
      <c r="N12" s="3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24"/>
      <c r="AC12" s="1"/>
      <c r="AD12" s="35"/>
      <c r="AE12" s="1"/>
      <c r="AF12" s="23"/>
      <c r="AG12" s="8"/>
      <c r="AH12" s="8"/>
      <c r="AI12" s="8"/>
      <c r="AJ12" s="8"/>
      <c r="AK12" s="8"/>
    </row>
    <row r="13" spans="1:37" s="9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4"/>
      <c r="O13" s="36"/>
      <c r="P13" s="1"/>
      <c r="Q13" s="37"/>
      <c r="R13" s="1"/>
      <c r="S13" s="1"/>
      <c r="T13" s="1"/>
      <c r="U13" s="1"/>
      <c r="V13" s="1"/>
      <c r="W13" s="1"/>
      <c r="X13" s="1"/>
      <c r="Y13" s="1"/>
      <c r="Z13" s="1"/>
      <c r="AA13" s="1"/>
      <c r="AB13" s="24"/>
      <c r="AC13" s="1"/>
      <c r="AD13" s="1"/>
      <c r="AE13" s="1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22" t="s">
        <v>16</v>
      </c>
      <c r="C14" s="38"/>
      <c r="D14" s="38"/>
      <c r="E14" s="18" t="s">
        <v>4</v>
      </c>
      <c r="F14" s="18" t="s">
        <v>13</v>
      </c>
      <c r="G14" s="15" t="s">
        <v>14</v>
      </c>
      <c r="H14" s="18" t="s">
        <v>15</v>
      </c>
      <c r="I14" s="18" t="s">
        <v>3</v>
      </c>
      <c r="J14" s="1"/>
      <c r="K14" s="18" t="s">
        <v>25</v>
      </c>
      <c r="L14" s="18" t="s">
        <v>26</v>
      </c>
      <c r="M14" s="18" t="s">
        <v>27</v>
      </c>
      <c r="N14" s="30" t="s">
        <v>35</v>
      </c>
      <c r="O14" s="24"/>
      <c r="P14" s="39" t="s">
        <v>32</v>
      </c>
      <c r="Q14" s="12"/>
      <c r="R14" s="12"/>
      <c r="S14" s="12"/>
      <c r="T14" s="40"/>
      <c r="U14" s="40"/>
      <c r="V14" s="40"/>
      <c r="W14" s="40"/>
      <c r="X14" s="40"/>
      <c r="Y14" s="12"/>
      <c r="Z14" s="12"/>
      <c r="AA14" s="12"/>
      <c r="AB14" s="11"/>
      <c r="AC14" s="12"/>
      <c r="AD14" s="40"/>
      <c r="AE14" s="42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39" t="s">
        <v>17</v>
      </c>
      <c r="C15" s="12"/>
      <c r="D15" s="42"/>
      <c r="E15" s="26">
        <f>PRODUCT(E11)</f>
        <v>39</v>
      </c>
      <c r="F15" s="26">
        <f>PRODUCT(F11)</f>
        <v>1</v>
      </c>
      <c r="G15" s="26">
        <f>PRODUCT(G11)</f>
        <v>6</v>
      </c>
      <c r="H15" s="26">
        <f>PRODUCT(H11)</f>
        <v>14</v>
      </c>
      <c r="I15" s="26">
        <f>PRODUCT(I11)</f>
        <v>63</v>
      </c>
      <c r="J15" s="1"/>
      <c r="K15" s="43">
        <f>PRODUCT((F15+G15)/E15)</f>
        <v>0.17948717948717949</v>
      </c>
      <c r="L15" s="43">
        <f>PRODUCT(H15/E15)</f>
        <v>0.35897435897435898</v>
      </c>
      <c r="M15" s="43">
        <f>PRODUCT(I15/E15)</f>
        <v>1.6153846153846154</v>
      </c>
      <c r="N15" s="28">
        <f>PRODUCT(N11)</f>
        <v>0.34992237623762373</v>
      </c>
      <c r="O15" s="24">
        <f>PRODUCT(O11)</f>
        <v>180.03992964776347</v>
      </c>
      <c r="P15" s="44" t="s">
        <v>33</v>
      </c>
      <c r="Q15" s="45"/>
      <c r="R15" s="46" t="s">
        <v>47</v>
      </c>
      <c r="S15" s="46"/>
      <c r="T15" s="46"/>
      <c r="U15" s="46"/>
      <c r="V15" s="46"/>
      <c r="W15" s="46"/>
      <c r="X15" s="46"/>
      <c r="Y15" s="47" t="s">
        <v>36</v>
      </c>
      <c r="Z15" s="47"/>
      <c r="AA15" s="47"/>
      <c r="AB15" s="48" t="s">
        <v>54</v>
      </c>
      <c r="AC15" s="46"/>
      <c r="AD15" s="46"/>
      <c r="AE15" s="126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49" t="s">
        <v>18</v>
      </c>
      <c r="C16" s="50"/>
      <c r="D16" s="51"/>
      <c r="E16" s="26"/>
      <c r="F16" s="26"/>
      <c r="G16" s="26"/>
      <c r="H16" s="26"/>
      <c r="I16" s="26"/>
      <c r="J16" s="1"/>
      <c r="K16" s="43"/>
      <c r="L16" s="43"/>
      <c r="M16" s="43"/>
      <c r="N16" s="28"/>
      <c r="O16" s="52">
        <v>0</v>
      </c>
      <c r="P16" s="53" t="s">
        <v>92</v>
      </c>
      <c r="Q16" s="54"/>
      <c r="R16" s="55" t="s">
        <v>49</v>
      </c>
      <c r="S16" s="55"/>
      <c r="T16" s="55"/>
      <c r="U16" s="55"/>
      <c r="V16" s="55"/>
      <c r="W16" s="55"/>
      <c r="X16" s="55"/>
      <c r="Y16" s="56" t="s">
        <v>48</v>
      </c>
      <c r="Z16" s="56"/>
      <c r="AA16" s="56"/>
      <c r="AB16" s="57" t="s">
        <v>55</v>
      </c>
      <c r="AC16" s="55"/>
      <c r="AD16" s="55"/>
      <c r="AE16" s="127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58" t="s">
        <v>19</v>
      </c>
      <c r="C17" s="59"/>
      <c r="D17" s="60"/>
      <c r="E17" s="29"/>
      <c r="F17" s="29"/>
      <c r="G17" s="29"/>
      <c r="H17" s="29"/>
      <c r="I17" s="29"/>
      <c r="J17" s="1"/>
      <c r="K17" s="61"/>
      <c r="L17" s="61"/>
      <c r="M17" s="61"/>
      <c r="N17" s="62"/>
      <c r="O17" s="24">
        <v>0</v>
      </c>
      <c r="P17" s="53" t="s">
        <v>93</v>
      </c>
      <c r="Q17" s="54"/>
      <c r="R17" s="55" t="s">
        <v>50</v>
      </c>
      <c r="S17" s="55"/>
      <c r="T17" s="55"/>
      <c r="U17" s="55"/>
      <c r="V17" s="55"/>
      <c r="W17" s="55"/>
      <c r="X17" s="55"/>
      <c r="Y17" s="56" t="s">
        <v>53</v>
      </c>
      <c r="Z17" s="56"/>
      <c r="AA17" s="56"/>
      <c r="AB17" s="57" t="s">
        <v>56</v>
      </c>
      <c r="AC17" s="55"/>
      <c r="AD17" s="55"/>
      <c r="AE17" s="127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63" t="s">
        <v>20</v>
      </c>
      <c r="C18" s="64"/>
      <c r="D18" s="65"/>
      <c r="E18" s="18">
        <f>SUM(E15:E17)</f>
        <v>39</v>
      </c>
      <c r="F18" s="18">
        <f>SUM(F15:F17)</f>
        <v>1</v>
      </c>
      <c r="G18" s="18">
        <f>SUM(G15:G17)</f>
        <v>6</v>
      </c>
      <c r="H18" s="18">
        <f>SUM(H15:H17)</f>
        <v>14</v>
      </c>
      <c r="I18" s="18">
        <f>SUM(I15:I17)</f>
        <v>63</v>
      </c>
      <c r="J18" s="1"/>
      <c r="K18" s="66">
        <f>PRODUCT((F18+G18)/E18)</f>
        <v>0.17948717948717949</v>
      </c>
      <c r="L18" s="66">
        <f>PRODUCT(H18/E18)</f>
        <v>0.35897435897435898</v>
      </c>
      <c r="M18" s="66">
        <f>PRODUCT(I18/E18)</f>
        <v>1.6153846153846154</v>
      </c>
      <c r="N18" s="30"/>
      <c r="O18" s="24">
        <f>SUM(O15:O17)</f>
        <v>180.03992964776347</v>
      </c>
      <c r="P18" s="67" t="s">
        <v>34</v>
      </c>
      <c r="Q18" s="68"/>
      <c r="R18" s="69" t="s">
        <v>52</v>
      </c>
      <c r="S18" s="69"/>
      <c r="T18" s="69"/>
      <c r="U18" s="69"/>
      <c r="V18" s="69"/>
      <c r="W18" s="69"/>
      <c r="X18" s="69"/>
      <c r="Y18" s="70" t="s">
        <v>51</v>
      </c>
      <c r="Z18" s="70"/>
      <c r="AA18" s="70"/>
      <c r="AB18" s="71" t="s">
        <v>57</v>
      </c>
      <c r="AC18" s="69"/>
      <c r="AD18" s="69"/>
      <c r="AE18" s="128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35"/>
      <c r="C19" s="35"/>
      <c r="D19" s="35"/>
      <c r="E19" s="35"/>
      <c r="F19" s="35"/>
      <c r="G19" s="35"/>
      <c r="H19" s="35"/>
      <c r="I19" s="35"/>
      <c r="J19" s="1"/>
      <c r="K19" s="35"/>
      <c r="L19" s="35"/>
      <c r="M19" s="35"/>
      <c r="N19" s="34"/>
      <c r="O19" s="24"/>
      <c r="P19" s="1"/>
      <c r="Q19" s="37"/>
      <c r="R19" s="1"/>
      <c r="S19" s="1"/>
      <c r="T19" s="24"/>
      <c r="U19" s="24"/>
      <c r="V19" s="72"/>
      <c r="W19" s="1"/>
      <c r="X19" s="1"/>
      <c r="Y19" s="1"/>
      <c r="Z19" s="1"/>
      <c r="AA19" s="1"/>
      <c r="AB19" s="24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1" t="s">
        <v>37</v>
      </c>
      <c r="C20" s="1"/>
      <c r="D20" s="1" t="s">
        <v>46</v>
      </c>
      <c r="E20" s="1"/>
      <c r="F20" s="24"/>
      <c r="G20" s="1"/>
      <c r="H20" s="1"/>
      <c r="I20" s="1"/>
      <c r="J20" s="1"/>
      <c r="K20" s="1"/>
      <c r="L20" s="1"/>
      <c r="M20" s="1"/>
      <c r="N20" s="37"/>
      <c r="O20" s="24"/>
      <c r="P20" s="1"/>
      <c r="Q20" s="37"/>
      <c r="R20" s="1"/>
      <c r="S20" s="1"/>
      <c r="T20" s="24"/>
      <c r="U20" s="24"/>
      <c r="V20" s="72"/>
      <c r="W20" s="1"/>
      <c r="X20" s="1"/>
      <c r="Y20" s="1"/>
      <c r="Z20" s="1"/>
      <c r="AA20" s="1"/>
      <c r="AB20" s="24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1"/>
      <c r="C21" s="1"/>
      <c r="D21" s="1" t="s">
        <v>45</v>
      </c>
      <c r="E21" s="1"/>
      <c r="F21" s="24"/>
      <c r="G21" s="1"/>
      <c r="H21" s="1"/>
      <c r="I21" s="1"/>
      <c r="J21" s="1"/>
      <c r="K21" s="1"/>
      <c r="L21" s="1"/>
      <c r="M21" s="1"/>
      <c r="N21" s="37"/>
      <c r="O21" s="24"/>
      <c r="P21" s="1"/>
      <c r="Q21" s="37"/>
      <c r="R21" s="1"/>
      <c r="S21" s="1"/>
      <c r="T21" s="24"/>
      <c r="U21" s="24"/>
      <c r="V21" s="72"/>
      <c r="W21" s="1"/>
      <c r="X21" s="1"/>
      <c r="Y21" s="1"/>
      <c r="Z21" s="1"/>
      <c r="AA21" s="1"/>
      <c r="AB21" s="24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1"/>
      <c r="C22" s="1"/>
      <c r="D22" s="1"/>
      <c r="E22" s="1"/>
      <c r="F22" s="24"/>
      <c r="G22" s="1"/>
      <c r="H22" s="1"/>
      <c r="I22" s="1"/>
      <c r="J22" s="1"/>
      <c r="K22" s="1"/>
      <c r="L22" s="1"/>
      <c r="M22" s="1"/>
      <c r="N22" s="37"/>
      <c r="O22" s="24"/>
      <c r="P22" s="1"/>
      <c r="Q22" s="37"/>
      <c r="R22" s="1"/>
      <c r="S22" s="1"/>
      <c r="T22" s="24"/>
      <c r="U22" s="24"/>
      <c r="V22" s="72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/>
      <c r="C23" s="1"/>
      <c r="D23" s="1"/>
      <c r="E23" s="1"/>
      <c r="F23" s="24"/>
      <c r="G23" s="1"/>
      <c r="H23" s="1"/>
      <c r="I23" s="1"/>
      <c r="J23" s="1"/>
      <c r="K23" s="1"/>
      <c r="L23" s="1"/>
      <c r="M23" s="1"/>
      <c r="N23" s="37"/>
      <c r="O23" s="24"/>
      <c r="P23" s="1"/>
      <c r="Q23" s="37"/>
      <c r="R23" s="1"/>
      <c r="S23" s="1"/>
      <c r="T23" s="24"/>
      <c r="U23" s="24"/>
      <c r="V23" s="72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37"/>
      <c r="R24" s="1"/>
      <c r="S24" s="1"/>
      <c r="T24" s="24"/>
      <c r="U24" s="24"/>
      <c r="V24" s="72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74" customFormat="1" ht="15" customHeight="1" x14ac:dyDescent="0.2">
      <c r="A25" s="1"/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73"/>
      <c r="N25" s="73"/>
      <c r="O25" s="24"/>
      <c r="P25" s="1"/>
      <c r="Q25" s="37"/>
      <c r="R25" s="1"/>
      <c r="S25" s="24"/>
      <c r="T25" s="24"/>
      <c r="U25" s="24"/>
      <c r="V25" s="24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74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37"/>
      <c r="R26" s="1"/>
      <c r="S26" s="1"/>
      <c r="T26" s="24"/>
      <c r="U26" s="24"/>
      <c r="V26" s="72"/>
      <c r="W26" s="1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74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37"/>
      <c r="R27" s="1"/>
      <c r="S27" s="1"/>
      <c r="T27" s="24"/>
      <c r="U27" s="24"/>
      <c r="V27" s="72"/>
      <c r="W27" s="1"/>
      <c r="X27" s="24"/>
      <c r="Y27" s="24"/>
      <c r="Z27" s="24"/>
      <c r="AA27" s="24"/>
      <c r="AB27" s="24"/>
      <c r="AC27" s="24"/>
      <c r="AD27" s="24"/>
      <c r="AE27" s="24"/>
      <c r="AF27" s="23"/>
      <c r="AG27" s="8"/>
      <c r="AH27" s="8"/>
      <c r="AI27" s="8"/>
      <c r="AJ27" s="8"/>
      <c r="AK27" s="8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37"/>
      <c r="R28" s="1"/>
      <c r="S28" s="1"/>
      <c r="T28" s="24"/>
      <c r="U28" s="24"/>
      <c r="V28" s="72"/>
      <c r="W28" s="1"/>
      <c r="X28" s="24"/>
      <c r="Y28" s="24"/>
      <c r="Z28" s="24"/>
      <c r="AA28" s="24"/>
      <c r="AB28" s="24"/>
      <c r="AC28" s="24"/>
      <c r="AD28" s="24"/>
      <c r="AE28" s="24"/>
      <c r="AF28" s="23"/>
      <c r="AG28" s="8"/>
      <c r="AH28" s="8"/>
      <c r="AI28" s="8"/>
      <c r="AJ28" s="8"/>
      <c r="AK28" s="8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37"/>
      <c r="R29" s="1"/>
      <c r="S29" s="1"/>
      <c r="T29" s="24"/>
      <c r="U29" s="24"/>
      <c r="V29" s="72"/>
      <c r="W29" s="1"/>
      <c r="X29" s="24"/>
      <c r="Y29" s="24"/>
      <c r="Z29" s="24"/>
      <c r="AA29" s="24"/>
      <c r="AB29" s="24"/>
      <c r="AC29" s="24"/>
      <c r="AD29" s="24"/>
      <c r="AE29" s="24"/>
      <c r="AF29" s="8"/>
      <c r="AG29" s="8"/>
      <c r="AH29" s="8"/>
      <c r="AI29" s="8"/>
      <c r="AJ29" s="8"/>
      <c r="AK29" s="8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4"/>
      <c r="O30" s="24"/>
      <c r="P30" s="1"/>
      <c r="Q30" s="37"/>
      <c r="R30" s="1"/>
      <c r="S30" s="1"/>
      <c r="T30" s="24"/>
      <c r="U30" s="24"/>
      <c r="V30" s="72"/>
      <c r="W30" s="1"/>
      <c r="X30" s="1"/>
      <c r="Y30" s="1"/>
      <c r="Z30" s="1"/>
      <c r="AA30" s="1"/>
      <c r="AB30" s="24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74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37"/>
      <c r="R31" s="1"/>
      <c r="S31" s="1"/>
      <c r="T31" s="24"/>
      <c r="U31" s="24"/>
      <c r="V31" s="72"/>
      <c r="W31" s="1"/>
      <c r="X31" s="1"/>
      <c r="Y31" s="1"/>
      <c r="Z31" s="1"/>
      <c r="AA31" s="1"/>
      <c r="AB31" s="24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74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37"/>
      <c r="R32" s="1"/>
      <c r="S32" s="1"/>
      <c r="T32" s="24"/>
      <c r="U32" s="24"/>
      <c r="V32" s="72"/>
      <c r="W32" s="1"/>
      <c r="X32" s="1"/>
      <c r="Y32" s="1"/>
      <c r="Z32" s="1"/>
      <c r="AA32" s="1"/>
      <c r="AB32" s="24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74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37"/>
      <c r="R33" s="1"/>
      <c r="S33" s="1"/>
      <c r="T33" s="24"/>
      <c r="U33" s="24"/>
      <c r="V33" s="72"/>
      <c r="W33" s="1"/>
      <c r="X33" s="1"/>
      <c r="Y33" s="1"/>
      <c r="Z33" s="1"/>
      <c r="AA33" s="1"/>
      <c r="AB33" s="24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74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37"/>
      <c r="R34" s="1"/>
      <c r="S34" s="1"/>
      <c r="T34" s="24"/>
      <c r="U34" s="24"/>
      <c r="V34" s="72"/>
      <c r="W34" s="1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74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37"/>
      <c r="R35" s="1"/>
      <c r="S35" s="1"/>
      <c r="T35" s="24"/>
      <c r="U35" s="24"/>
      <c r="V35" s="72"/>
      <c r="W35" s="1"/>
      <c r="X35" s="1"/>
      <c r="Y35" s="1"/>
      <c r="Z35" s="1"/>
      <c r="AA35" s="1"/>
      <c r="AB35" s="24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74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37"/>
      <c r="R36" s="1"/>
      <c r="S36" s="1"/>
      <c r="T36" s="24"/>
      <c r="U36" s="24"/>
      <c r="V36" s="72"/>
      <c r="W36" s="1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74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37"/>
      <c r="R37" s="1"/>
      <c r="S37" s="1"/>
      <c r="T37" s="24"/>
      <c r="U37" s="24"/>
      <c r="V37" s="72"/>
      <c r="W37" s="1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74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37"/>
      <c r="R38" s="1"/>
      <c r="S38" s="1"/>
      <c r="T38" s="24"/>
      <c r="U38" s="24"/>
      <c r="V38" s="72"/>
      <c r="W38" s="1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74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37"/>
      <c r="R39" s="1"/>
      <c r="S39" s="1"/>
      <c r="T39" s="24"/>
      <c r="U39" s="24"/>
      <c r="V39" s="72"/>
      <c r="W39" s="1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74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37"/>
      <c r="R40" s="1"/>
      <c r="S40" s="1"/>
      <c r="T40" s="24"/>
      <c r="U40" s="24"/>
      <c r="V40" s="72"/>
      <c r="W40" s="1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74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37"/>
      <c r="R41" s="1"/>
      <c r="S41" s="1"/>
      <c r="T41" s="24"/>
      <c r="U41" s="24"/>
      <c r="V41" s="72"/>
      <c r="W41" s="1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74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37"/>
      <c r="R42" s="1"/>
      <c r="S42" s="1"/>
      <c r="T42" s="24"/>
      <c r="U42" s="24"/>
      <c r="V42" s="72"/>
      <c r="W42" s="1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74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37"/>
      <c r="R43" s="1"/>
      <c r="S43" s="1"/>
      <c r="T43" s="24"/>
      <c r="U43" s="24"/>
      <c r="V43" s="72"/>
      <c r="W43" s="1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74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37"/>
      <c r="R44" s="1"/>
      <c r="S44" s="1"/>
      <c r="T44" s="24"/>
      <c r="U44" s="24"/>
      <c r="V44" s="72"/>
      <c r="W44" s="1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74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37"/>
      <c r="R45" s="1"/>
      <c r="S45" s="1"/>
      <c r="T45" s="24"/>
      <c r="U45" s="24"/>
      <c r="V45" s="72"/>
      <c r="W45" s="1"/>
      <c r="X45" s="1"/>
      <c r="Y45" s="1"/>
      <c r="Z45" s="1"/>
      <c r="AA45" s="1"/>
      <c r="AB45" s="24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74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37"/>
      <c r="R46" s="1"/>
      <c r="S46" s="1"/>
      <c r="T46" s="24"/>
      <c r="U46" s="24"/>
      <c r="V46" s="72"/>
      <c r="W46" s="1"/>
      <c r="X46" s="1"/>
      <c r="Y46" s="1"/>
      <c r="Z46" s="1"/>
      <c r="AA46" s="1"/>
      <c r="AB46" s="24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74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37"/>
      <c r="R47" s="1"/>
      <c r="S47" s="1"/>
      <c r="T47" s="24"/>
      <c r="U47" s="24"/>
      <c r="V47" s="72"/>
      <c r="W47" s="1"/>
      <c r="X47" s="1"/>
      <c r="Y47" s="1"/>
      <c r="Z47" s="1"/>
      <c r="AA47" s="1"/>
      <c r="AB47" s="24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74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37"/>
      <c r="R48" s="1"/>
      <c r="S48" s="1"/>
      <c r="T48" s="24"/>
      <c r="U48" s="24"/>
      <c r="V48" s="72"/>
      <c r="W48" s="1"/>
      <c r="X48" s="1"/>
      <c r="Y48" s="1"/>
      <c r="Z48" s="1"/>
      <c r="AA48" s="1"/>
      <c r="AB48" s="24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74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37"/>
      <c r="R49" s="1"/>
      <c r="S49" s="1"/>
      <c r="T49" s="24"/>
      <c r="U49" s="24"/>
      <c r="V49" s="72"/>
      <c r="W49" s="1"/>
      <c r="X49" s="1"/>
      <c r="Y49" s="1"/>
      <c r="Z49" s="1"/>
      <c r="AA49" s="1"/>
      <c r="AB49" s="24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74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37"/>
      <c r="R50" s="1"/>
      <c r="S50" s="1"/>
      <c r="T50" s="24"/>
      <c r="U50" s="24"/>
      <c r="V50" s="72"/>
      <c r="W50" s="1"/>
      <c r="X50" s="1"/>
      <c r="Y50" s="1"/>
      <c r="Z50" s="1"/>
      <c r="AA50" s="1"/>
      <c r="AB50" s="24"/>
      <c r="AC50" s="1"/>
      <c r="AD50" s="1"/>
      <c r="AE50" s="1"/>
      <c r="AF50" s="23"/>
      <c r="AG50" s="8"/>
      <c r="AH50" s="8"/>
      <c r="AI50" s="8"/>
      <c r="AJ50" s="8"/>
      <c r="AK50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7"/>
  <sheetViews>
    <sheetView zoomScale="97" zoomScaleNormal="97" workbookViewId="0"/>
  </sheetViews>
  <sheetFormatPr defaultRowHeight="15" x14ac:dyDescent="0.25"/>
  <cols>
    <col min="1" max="1" width="0.7109375" style="98" customWidth="1"/>
    <col min="2" max="2" width="29.7109375" style="101" customWidth="1"/>
    <col min="3" max="3" width="21.5703125" style="102" customWidth="1"/>
    <col min="4" max="4" width="10.5703125" style="103" customWidth="1"/>
    <col min="5" max="5" width="8" style="103" customWidth="1"/>
    <col min="6" max="6" width="0.7109375" style="36" customWidth="1"/>
    <col min="7" max="11" width="5.28515625" style="102" customWidth="1"/>
    <col min="12" max="12" width="6.42578125" style="102" customWidth="1"/>
    <col min="13" max="16" width="5.28515625" style="102" customWidth="1"/>
    <col min="17" max="21" width="6.7109375" style="102" customWidth="1"/>
    <col min="22" max="22" width="10.85546875" style="102" customWidth="1"/>
    <col min="23" max="23" width="19.7109375" style="103" customWidth="1"/>
    <col min="24" max="24" width="9.7109375" style="102" customWidth="1"/>
    <col min="25" max="30" width="9.140625" style="104"/>
  </cols>
  <sheetData>
    <row r="1" spans="1:30" ht="18.75" x14ac:dyDescent="0.3">
      <c r="A1" s="8"/>
      <c r="B1" s="84" t="s">
        <v>58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6"/>
      <c r="X1" s="83"/>
      <c r="Y1" s="87"/>
      <c r="Z1" s="87"/>
      <c r="AA1" s="87"/>
      <c r="AB1" s="87"/>
      <c r="AC1" s="87"/>
      <c r="AD1" s="87"/>
    </row>
    <row r="2" spans="1:30" x14ac:dyDescent="0.25">
      <c r="A2" s="8"/>
      <c r="B2" s="10" t="s">
        <v>39</v>
      </c>
      <c r="C2" s="4" t="s">
        <v>43</v>
      </c>
      <c r="D2" s="11"/>
      <c r="E2" s="11"/>
      <c r="F2" s="88"/>
      <c r="G2" s="8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9"/>
      <c r="X2" s="41"/>
      <c r="Y2" s="87"/>
      <c r="Z2" s="87"/>
      <c r="AA2" s="87"/>
      <c r="AB2" s="87"/>
      <c r="AC2" s="87"/>
      <c r="AD2" s="87"/>
    </row>
    <row r="3" spans="1:30" x14ac:dyDescent="0.25">
      <c r="A3" s="8"/>
      <c r="B3" s="90" t="s">
        <v>59</v>
      </c>
      <c r="C3" s="22" t="s">
        <v>60</v>
      </c>
      <c r="D3" s="91" t="s">
        <v>61</v>
      </c>
      <c r="E3" s="92" t="s">
        <v>1</v>
      </c>
      <c r="F3" s="24"/>
      <c r="G3" s="93" t="s">
        <v>62</v>
      </c>
      <c r="H3" s="94" t="s">
        <v>63</v>
      </c>
      <c r="I3" s="94" t="s">
        <v>30</v>
      </c>
      <c r="J3" s="17" t="s">
        <v>64</v>
      </c>
      <c r="K3" s="95" t="s">
        <v>65</v>
      </c>
      <c r="L3" s="95" t="s">
        <v>66</v>
      </c>
      <c r="M3" s="93" t="s">
        <v>67</v>
      </c>
      <c r="N3" s="93" t="s">
        <v>29</v>
      </c>
      <c r="O3" s="94" t="s">
        <v>68</v>
      </c>
      <c r="P3" s="93" t="s">
        <v>63</v>
      </c>
      <c r="Q3" s="93" t="s">
        <v>3</v>
      </c>
      <c r="R3" s="93">
        <v>1</v>
      </c>
      <c r="S3" s="93">
        <v>2</v>
      </c>
      <c r="T3" s="93">
        <v>3</v>
      </c>
      <c r="U3" s="93" t="s">
        <v>69</v>
      </c>
      <c r="V3" s="17" t="s">
        <v>21</v>
      </c>
      <c r="W3" s="16" t="s">
        <v>70</v>
      </c>
      <c r="X3" s="16" t="s">
        <v>71</v>
      </c>
      <c r="Y3" s="87"/>
      <c r="Z3" s="87"/>
      <c r="AA3" s="87"/>
      <c r="AB3" s="87"/>
      <c r="AC3" s="87"/>
      <c r="AD3" s="87"/>
    </row>
    <row r="4" spans="1:30" x14ac:dyDescent="0.25">
      <c r="A4" s="8"/>
      <c r="B4" s="125" t="s">
        <v>73</v>
      </c>
      <c r="C4" s="106" t="s">
        <v>74</v>
      </c>
      <c r="D4" s="96" t="s">
        <v>72</v>
      </c>
      <c r="E4" s="107" t="s">
        <v>38</v>
      </c>
      <c r="F4" s="52"/>
      <c r="G4" s="97">
        <v>1</v>
      </c>
      <c r="H4" s="108"/>
      <c r="I4" s="97"/>
      <c r="J4" s="109" t="s">
        <v>81</v>
      </c>
      <c r="K4" s="109">
        <v>7</v>
      </c>
      <c r="L4" s="109"/>
      <c r="M4" s="109">
        <v>1</v>
      </c>
      <c r="N4" s="97"/>
      <c r="O4" s="108">
        <v>1</v>
      </c>
      <c r="P4" s="97"/>
      <c r="Q4" s="110" t="s">
        <v>82</v>
      </c>
      <c r="R4" s="110"/>
      <c r="S4" s="110"/>
      <c r="T4" s="110" t="s">
        <v>83</v>
      </c>
      <c r="U4" s="110" t="s">
        <v>84</v>
      </c>
      <c r="V4" s="111">
        <v>0.5</v>
      </c>
      <c r="W4" s="112" t="s">
        <v>75</v>
      </c>
      <c r="X4" s="97" t="s">
        <v>76</v>
      </c>
      <c r="Y4" s="87"/>
      <c r="Z4" s="87"/>
      <c r="AA4" s="87"/>
      <c r="AB4" s="87"/>
      <c r="AC4" s="87"/>
      <c r="AD4" s="87"/>
    </row>
    <row r="5" spans="1:30" x14ac:dyDescent="0.25">
      <c r="A5" s="8"/>
      <c r="B5" s="125" t="s">
        <v>77</v>
      </c>
      <c r="C5" s="106" t="s">
        <v>78</v>
      </c>
      <c r="D5" s="96" t="s">
        <v>72</v>
      </c>
      <c r="E5" s="107" t="s">
        <v>38</v>
      </c>
      <c r="F5" s="52"/>
      <c r="G5" s="97">
        <v>1</v>
      </c>
      <c r="H5" s="108"/>
      <c r="I5" s="97"/>
      <c r="J5" s="109" t="s">
        <v>81</v>
      </c>
      <c r="K5" s="109">
        <v>8</v>
      </c>
      <c r="L5" s="109"/>
      <c r="M5" s="109">
        <v>1</v>
      </c>
      <c r="N5" s="97"/>
      <c r="O5" s="108">
        <v>4</v>
      </c>
      <c r="P5" s="97"/>
      <c r="Q5" s="110" t="s">
        <v>85</v>
      </c>
      <c r="R5" s="110" t="s">
        <v>86</v>
      </c>
      <c r="S5" s="110" t="s">
        <v>87</v>
      </c>
      <c r="T5" s="110" t="s">
        <v>87</v>
      </c>
      <c r="U5" s="110" t="s">
        <v>88</v>
      </c>
      <c r="V5" s="111">
        <v>0.8571428571428571</v>
      </c>
      <c r="W5" s="112" t="s">
        <v>79</v>
      </c>
      <c r="X5" s="105" t="s">
        <v>80</v>
      </c>
      <c r="Y5" s="87"/>
      <c r="Z5" s="87"/>
      <c r="AA5" s="87"/>
      <c r="AB5" s="87"/>
      <c r="AC5" s="87"/>
      <c r="AD5" s="87"/>
    </row>
    <row r="6" spans="1:30" x14ac:dyDescent="0.25">
      <c r="A6" s="23"/>
      <c r="B6" s="22" t="s">
        <v>9</v>
      </c>
      <c r="C6" s="17"/>
      <c r="D6" s="16"/>
      <c r="E6" s="113"/>
      <c r="F6" s="114"/>
      <c r="G6" s="18">
        <v>2</v>
      </c>
      <c r="H6" s="18"/>
      <c r="I6" s="18"/>
      <c r="J6" s="17"/>
      <c r="K6" s="17"/>
      <c r="L6" s="17"/>
      <c r="M6" s="18">
        <v>2</v>
      </c>
      <c r="N6" s="18"/>
      <c r="O6" s="18">
        <v>5</v>
      </c>
      <c r="P6" s="18"/>
      <c r="Q6" s="115" t="s">
        <v>89</v>
      </c>
      <c r="R6" s="115" t="s">
        <v>86</v>
      </c>
      <c r="S6" s="115" t="s">
        <v>87</v>
      </c>
      <c r="T6" s="115" t="s">
        <v>91</v>
      </c>
      <c r="U6" s="115" t="s">
        <v>90</v>
      </c>
      <c r="V6" s="30">
        <v>0.66700000000000004</v>
      </c>
      <c r="W6" s="116"/>
      <c r="X6" s="115"/>
      <c r="Y6" s="87"/>
      <c r="Z6" s="87"/>
      <c r="AA6" s="87"/>
      <c r="AB6" s="87"/>
      <c r="AC6" s="87"/>
      <c r="AD6" s="87"/>
    </row>
    <row r="7" spans="1:30" x14ac:dyDescent="0.25">
      <c r="A7" s="23"/>
      <c r="B7" s="117"/>
      <c r="C7" s="118"/>
      <c r="D7" s="119"/>
      <c r="E7" s="120"/>
      <c r="F7" s="121"/>
      <c r="G7" s="118"/>
      <c r="H7" s="118"/>
      <c r="I7" s="118"/>
      <c r="J7" s="122"/>
      <c r="K7" s="122"/>
      <c r="L7" s="122"/>
      <c r="M7" s="118"/>
      <c r="N7" s="118"/>
      <c r="O7" s="118"/>
      <c r="P7" s="118"/>
      <c r="Q7" s="123"/>
      <c r="R7" s="123"/>
      <c r="S7" s="123"/>
      <c r="T7" s="123"/>
      <c r="U7" s="123"/>
      <c r="V7" s="118"/>
      <c r="W7" s="119"/>
      <c r="X7" s="124"/>
      <c r="Y7" s="87"/>
      <c r="Z7" s="87"/>
      <c r="AA7" s="87"/>
      <c r="AB7" s="87"/>
      <c r="AC7" s="87"/>
      <c r="AD7" s="87"/>
    </row>
    <row r="8" spans="1:30" x14ac:dyDescent="0.25">
      <c r="A8" s="23"/>
      <c r="B8" s="99"/>
      <c r="C8" s="1"/>
      <c r="D8" s="99"/>
      <c r="E8" s="100"/>
      <c r="G8" s="1"/>
      <c r="H8" s="37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99"/>
      <c r="X8" s="1"/>
      <c r="Y8" s="87"/>
      <c r="Z8" s="87"/>
      <c r="AA8" s="87"/>
      <c r="AB8" s="87"/>
      <c r="AC8" s="87"/>
      <c r="AD8" s="87"/>
    </row>
    <row r="9" spans="1:30" x14ac:dyDescent="0.25">
      <c r="A9" s="23"/>
      <c r="B9" s="99"/>
      <c r="C9" s="1"/>
      <c r="D9" s="99"/>
      <c r="E9" s="100"/>
      <c r="G9" s="1"/>
      <c r="H9" s="37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99"/>
      <c r="X9" s="1"/>
      <c r="Y9" s="87"/>
      <c r="Z9" s="87"/>
      <c r="AA9" s="87"/>
      <c r="AB9" s="87"/>
      <c r="AC9" s="87"/>
      <c r="AD9" s="87"/>
    </row>
    <row r="10" spans="1:30" x14ac:dyDescent="0.25">
      <c r="A10" s="23"/>
      <c r="B10" s="99"/>
      <c r="C10" s="1"/>
      <c r="D10" s="99"/>
      <c r="E10" s="100"/>
      <c r="G10" s="1"/>
      <c r="H10" s="37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99"/>
      <c r="X10" s="1"/>
      <c r="Y10" s="87"/>
      <c r="Z10" s="87"/>
      <c r="AA10" s="87"/>
      <c r="AB10" s="87"/>
      <c r="AC10" s="87"/>
      <c r="AD10" s="87"/>
    </row>
    <row r="11" spans="1:30" x14ac:dyDescent="0.25">
      <c r="A11" s="23"/>
      <c r="B11" s="99"/>
      <c r="C11" s="1"/>
      <c r="D11" s="99"/>
      <c r="E11" s="100"/>
      <c r="G11" s="1"/>
      <c r="H11" s="37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99"/>
      <c r="X11" s="1"/>
      <c r="Y11" s="87"/>
      <c r="Z11" s="87"/>
      <c r="AA11" s="87"/>
      <c r="AB11" s="87"/>
      <c r="AC11" s="87"/>
      <c r="AD11" s="87"/>
    </row>
    <row r="12" spans="1:30" x14ac:dyDescent="0.25">
      <c r="A12" s="23"/>
      <c r="B12" s="99"/>
      <c r="C12" s="1"/>
      <c r="D12" s="99"/>
      <c r="E12" s="100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99"/>
      <c r="X12" s="1"/>
      <c r="Y12" s="87"/>
      <c r="Z12" s="87"/>
      <c r="AA12" s="87"/>
      <c r="AB12" s="87"/>
      <c r="AC12" s="87"/>
      <c r="AD12" s="87"/>
    </row>
    <row r="13" spans="1:30" x14ac:dyDescent="0.25">
      <c r="A13" s="23"/>
      <c r="B13" s="99"/>
      <c r="C13" s="1"/>
      <c r="D13" s="99"/>
      <c r="E13" s="100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99"/>
      <c r="X13" s="1"/>
      <c r="Y13" s="87"/>
      <c r="Z13" s="87"/>
      <c r="AA13" s="87"/>
      <c r="AB13" s="87"/>
      <c r="AC13" s="87"/>
      <c r="AD13" s="87"/>
    </row>
    <row r="14" spans="1:30" x14ac:dyDescent="0.25">
      <c r="A14" s="23"/>
      <c r="B14" s="99"/>
      <c r="C14" s="1"/>
      <c r="D14" s="99"/>
      <c r="E14" s="100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99"/>
      <c r="X14" s="1"/>
      <c r="Y14" s="87"/>
      <c r="Z14" s="87"/>
      <c r="AA14" s="87"/>
      <c r="AB14" s="87"/>
      <c r="AC14" s="87"/>
      <c r="AD14" s="87"/>
    </row>
    <row r="15" spans="1:30" x14ac:dyDescent="0.25">
      <c r="A15" s="23"/>
      <c r="B15" s="99"/>
      <c r="C15" s="1"/>
      <c r="D15" s="99"/>
      <c r="E15" s="100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99"/>
      <c r="X15" s="1"/>
      <c r="Y15" s="87"/>
      <c r="Z15" s="87"/>
      <c r="AA15" s="87"/>
      <c r="AB15" s="87"/>
      <c r="AC15" s="87"/>
      <c r="AD15" s="87"/>
    </row>
    <row r="16" spans="1:30" x14ac:dyDescent="0.25">
      <c r="A16" s="23"/>
      <c r="B16" s="99"/>
      <c r="C16" s="1"/>
      <c r="D16" s="99"/>
      <c r="E16" s="100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99"/>
      <c r="X16" s="1"/>
      <c r="Y16" s="87"/>
      <c r="Z16" s="87"/>
      <c r="AA16" s="87"/>
      <c r="AB16" s="87"/>
      <c r="AC16" s="87"/>
      <c r="AD16" s="87"/>
    </row>
    <row r="17" spans="1:30" x14ac:dyDescent="0.25">
      <c r="A17" s="23"/>
      <c r="B17" s="99"/>
      <c r="C17" s="1"/>
      <c r="D17" s="99"/>
      <c r="E17" s="100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99"/>
      <c r="X17" s="1"/>
      <c r="Y17" s="87"/>
      <c r="Z17" s="87"/>
      <c r="AA17" s="87"/>
      <c r="AB17" s="87"/>
      <c r="AC17" s="87"/>
      <c r="AD17" s="87"/>
    </row>
    <row r="18" spans="1:30" x14ac:dyDescent="0.25">
      <c r="A18" s="23"/>
      <c r="B18" s="99"/>
      <c r="C18" s="1"/>
      <c r="D18" s="99"/>
      <c r="E18" s="100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99"/>
      <c r="X18" s="1"/>
      <c r="Y18" s="87"/>
      <c r="Z18" s="87"/>
      <c r="AA18" s="87"/>
      <c r="AB18" s="87"/>
      <c r="AC18" s="87"/>
      <c r="AD18" s="87"/>
    </row>
    <row r="19" spans="1:30" x14ac:dyDescent="0.25">
      <c r="A19" s="23"/>
      <c r="B19" s="99"/>
      <c r="C19" s="1"/>
      <c r="D19" s="99"/>
      <c r="E19" s="100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99"/>
      <c r="X19" s="1"/>
      <c r="Y19" s="87"/>
      <c r="Z19" s="87"/>
      <c r="AA19" s="87"/>
      <c r="AB19" s="87"/>
      <c r="AC19" s="87"/>
      <c r="AD19" s="87"/>
    </row>
    <row r="20" spans="1:30" x14ac:dyDescent="0.25">
      <c r="A20" s="23"/>
      <c r="B20" s="99"/>
      <c r="C20" s="1"/>
      <c r="D20" s="99"/>
      <c r="E20" s="100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99"/>
      <c r="X20" s="1"/>
      <c r="Y20" s="87"/>
      <c r="Z20" s="87"/>
      <c r="AA20" s="87"/>
      <c r="AB20" s="87"/>
      <c r="AC20" s="87"/>
      <c r="AD20" s="87"/>
    </row>
    <row r="21" spans="1:30" x14ac:dyDescent="0.25">
      <c r="A21" s="23"/>
      <c r="B21" s="99"/>
      <c r="C21" s="1"/>
      <c r="D21" s="99"/>
      <c r="E21" s="100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99"/>
      <c r="X21" s="1"/>
      <c r="Y21" s="87"/>
      <c r="Z21" s="87"/>
      <c r="AA21" s="87"/>
      <c r="AB21" s="87"/>
      <c r="AC21" s="87"/>
      <c r="AD21" s="87"/>
    </row>
    <row r="22" spans="1:30" x14ac:dyDescent="0.25">
      <c r="A22" s="23"/>
      <c r="B22" s="99"/>
      <c r="C22" s="1"/>
      <c r="D22" s="99"/>
      <c r="E22" s="100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99"/>
      <c r="X22" s="1"/>
      <c r="Y22" s="87"/>
      <c r="Z22" s="87"/>
      <c r="AA22" s="87"/>
      <c r="AB22" s="87"/>
      <c r="AC22" s="87"/>
      <c r="AD22" s="87"/>
    </row>
    <row r="23" spans="1:30" x14ac:dyDescent="0.25">
      <c r="A23" s="23"/>
      <c r="B23" s="99"/>
      <c r="C23" s="1"/>
      <c r="D23" s="99"/>
      <c r="E23" s="100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99"/>
      <c r="X23" s="1"/>
      <c r="Y23" s="87"/>
      <c r="Z23" s="87"/>
      <c r="AA23" s="87"/>
      <c r="AB23" s="87"/>
      <c r="AC23" s="87"/>
      <c r="AD23" s="87"/>
    </row>
    <row r="24" spans="1:30" x14ac:dyDescent="0.25">
      <c r="A24" s="23"/>
      <c r="B24" s="99"/>
      <c r="C24" s="1"/>
      <c r="D24" s="99"/>
      <c r="E24" s="100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99"/>
      <c r="X24" s="1"/>
      <c r="Y24" s="87"/>
      <c r="Z24" s="87"/>
      <c r="AA24" s="87"/>
      <c r="AB24" s="87"/>
      <c r="AC24" s="87"/>
      <c r="AD24" s="87"/>
    </row>
    <row r="25" spans="1:30" x14ac:dyDescent="0.25">
      <c r="A25" s="23"/>
      <c r="B25" s="99"/>
      <c r="C25" s="1"/>
      <c r="D25" s="99"/>
      <c r="E25" s="100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99"/>
      <c r="X25" s="1"/>
      <c r="Y25" s="87"/>
      <c r="Z25" s="87"/>
      <c r="AA25" s="87"/>
      <c r="AB25" s="87"/>
      <c r="AC25" s="87"/>
      <c r="AD25" s="87"/>
    </row>
    <row r="26" spans="1:30" x14ac:dyDescent="0.25">
      <c r="A26" s="23"/>
      <c r="B26" s="99"/>
      <c r="C26" s="1"/>
      <c r="D26" s="99"/>
      <c r="E26" s="100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99"/>
      <c r="X26" s="1"/>
      <c r="Y26" s="87"/>
      <c r="Z26" s="87"/>
      <c r="AA26" s="87"/>
      <c r="AB26" s="87"/>
      <c r="AC26" s="87"/>
      <c r="AD26" s="87"/>
    </row>
    <row r="27" spans="1:30" x14ac:dyDescent="0.25">
      <c r="A27" s="23"/>
      <c r="B27" s="99"/>
      <c r="C27" s="1"/>
      <c r="D27" s="99"/>
      <c r="E27" s="100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99"/>
      <c r="X27" s="1"/>
      <c r="Y27" s="87"/>
      <c r="Z27" s="87"/>
      <c r="AA27" s="87"/>
      <c r="AB27" s="87"/>
      <c r="AC27" s="87"/>
      <c r="AD27" s="87"/>
    </row>
    <row r="28" spans="1:30" x14ac:dyDescent="0.25">
      <c r="A28" s="23"/>
      <c r="B28" s="99"/>
      <c r="C28" s="1"/>
      <c r="D28" s="99"/>
      <c r="E28" s="100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99"/>
      <c r="X28" s="1"/>
      <c r="Y28" s="87"/>
      <c r="Z28" s="87"/>
      <c r="AA28" s="87"/>
      <c r="AB28" s="87"/>
      <c r="AC28" s="87"/>
      <c r="AD28" s="87"/>
    </row>
    <row r="29" spans="1:30" x14ac:dyDescent="0.25">
      <c r="A29" s="23"/>
      <c r="B29" s="99"/>
      <c r="C29" s="1"/>
      <c r="D29" s="99"/>
      <c r="E29" s="100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99"/>
      <c r="X29" s="1"/>
      <c r="Y29" s="87"/>
      <c r="Z29" s="87"/>
      <c r="AA29" s="87"/>
      <c r="AB29" s="87"/>
      <c r="AC29" s="87"/>
      <c r="AD29" s="87"/>
    </row>
    <row r="30" spans="1:30" x14ac:dyDescent="0.25">
      <c r="A30" s="23"/>
      <c r="B30" s="99"/>
      <c r="C30" s="1"/>
      <c r="D30" s="99"/>
      <c r="E30" s="100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99"/>
      <c r="X30" s="1"/>
      <c r="Y30" s="87"/>
      <c r="Z30" s="87"/>
      <c r="AA30" s="87"/>
      <c r="AB30" s="87"/>
      <c r="AC30" s="87"/>
      <c r="AD30" s="87"/>
    </row>
    <row r="31" spans="1:30" x14ac:dyDescent="0.25">
      <c r="A31" s="23"/>
      <c r="B31" s="99"/>
      <c r="C31" s="1"/>
      <c r="D31" s="99"/>
      <c r="E31" s="100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99"/>
      <c r="X31" s="1"/>
      <c r="Y31" s="87"/>
      <c r="Z31" s="87"/>
      <c r="AA31" s="87"/>
      <c r="AB31" s="87"/>
      <c r="AC31" s="87"/>
      <c r="AD31" s="87"/>
    </row>
    <row r="32" spans="1:30" x14ac:dyDescent="0.25">
      <c r="A32" s="23"/>
      <c r="B32" s="99"/>
      <c r="C32" s="1"/>
      <c r="D32" s="99"/>
      <c r="E32" s="100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99"/>
      <c r="X32" s="1"/>
      <c r="Y32" s="87"/>
      <c r="Z32" s="87"/>
      <c r="AA32" s="87"/>
      <c r="AB32" s="87"/>
      <c r="AC32" s="87"/>
      <c r="AD32" s="87"/>
    </row>
    <row r="33" spans="1:30" x14ac:dyDescent="0.25">
      <c r="A33" s="23"/>
      <c r="B33" s="99"/>
      <c r="C33" s="1"/>
      <c r="D33" s="99"/>
      <c r="E33" s="100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99"/>
      <c r="X33" s="1"/>
      <c r="Y33" s="87"/>
      <c r="Z33" s="87"/>
      <c r="AA33" s="87"/>
      <c r="AB33" s="87"/>
      <c r="AC33" s="87"/>
      <c r="AD33" s="87"/>
    </row>
    <row r="34" spans="1:30" x14ac:dyDescent="0.25">
      <c r="A34" s="23"/>
      <c r="B34" s="99"/>
      <c r="C34" s="1"/>
      <c r="D34" s="99"/>
      <c r="E34" s="100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99"/>
      <c r="X34" s="1"/>
      <c r="Y34" s="87"/>
      <c r="Z34" s="87"/>
      <c r="AA34" s="87"/>
      <c r="AB34" s="87"/>
      <c r="AC34" s="87"/>
      <c r="AD34" s="87"/>
    </row>
    <row r="35" spans="1:30" x14ac:dyDescent="0.25">
      <c r="A35" s="23"/>
      <c r="B35" s="99"/>
      <c r="C35" s="1"/>
      <c r="D35" s="99"/>
      <c r="E35" s="100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99"/>
      <c r="X35" s="1"/>
      <c r="Y35" s="87"/>
      <c r="Z35" s="87"/>
      <c r="AA35" s="87"/>
      <c r="AB35" s="87"/>
      <c r="AC35" s="87"/>
      <c r="AD35" s="87"/>
    </row>
    <row r="36" spans="1:30" x14ac:dyDescent="0.25">
      <c r="A36" s="23"/>
      <c r="B36" s="99"/>
      <c r="C36" s="1"/>
      <c r="D36" s="99"/>
      <c r="E36" s="100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99"/>
      <c r="X36" s="1"/>
      <c r="Y36" s="87"/>
      <c r="Z36" s="87"/>
      <c r="AA36" s="87"/>
      <c r="AB36" s="87"/>
      <c r="AC36" s="87"/>
      <c r="AD36" s="87"/>
    </row>
    <row r="37" spans="1:30" x14ac:dyDescent="0.25">
      <c r="A37" s="23"/>
      <c r="B37" s="99"/>
      <c r="C37" s="1"/>
      <c r="D37" s="99"/>
      <c r="E37" s="100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99"/>
      <c r="X37" s="1"/>
      <c r="Y37" s="87"/>
      <c r="Z37" s="87"/>
      <c r="AA37" s="87"/>
      <c r="AB37" s="87"/>
      <c r="AC37" s="87"/>
      <c r="AD37" s="8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2019-07-12T22:28:40Z</dcterms:modified>
</cp:coreProperties>
</file>