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1" i="1"/>
  <c r="O10" i="1"/>
  <c r="O20" i="1" s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M20" i="1"/>
  <c r="L20" i="1"/>
  <c r="K20" i="1"/>
  <c r="J20" i="1"/>
  <c r="I20" i="1"/>
  <c r="H20" i="1"/>
  <c r="H24" i="1" s="1"/>
  <c r="G20" i="1"/>
  <c r="G24" i="1" s="1"/>
  <c r="G27" i="1" s="1"/>
  <c r="F20" i="1"/>
  <c r="F24" i="1" s="1"/>
  <c r="E20" i="1"/>
  <c r="E24" i="1" s="1"/>
  <c r="I24" i="1"/>
  <c r="I27" i="1"/>
  <c r="D21" i="1"/>
  <c r="K24" i="1" l="1"/>
  <c r="F27" i="1"/>
  <c r="L24" i="1"/>
  <c r="H27" i="1"/>
  <c r="O24" i="1"/>
  <c r="O27" i="1" s="1"/>
  <c r="N20" i="1"/>
  <c r="N24" i="1" s="1"/>
  <c r="E27" i="1"/>
  <c r="M27" i="1" s="1"/>
  <c r="M24" i="1"/>
  <c r="L27" i="1" l="1"/>
  <c r="K27" i="1"/>
</calcChain>
</file>

<file path=xl/sharedStrings.xml><?xml version="1.0" encoding="utf-8"?>
<sst xmlns="http://schemas.openxmlformats.org/spreadsheetml/2006/main" count="88" uniqueCount="53">
  <si>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</si>
  <si>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</si>
  <si>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</si>
  <si>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</si>
  <si>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</si>
  <si>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</si>
  <si>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</si>
  <si>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</si>
  <si>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</si>
  <si>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</si>
  <si>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</si>
  <si>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</si>
  <si>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</si>
  <si>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</si>
  <si>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</si>
  <si>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</si>
  <si>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</si>
  <si>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</si>
  <si>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</si>
  <si>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</si>
  <si>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</si>
  <si>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</si>
  <si>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</si>
  <si>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</si>
  <si>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</si>
  <si>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</si>
  <si>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</si>
  <si>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</si>
  <si>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</si>
  <si>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</si>
  <si>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</si>
  <si>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</si>
  <si>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</si>
  <si>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</si>
  <si>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Päivi Haapoja</t>
  </si>
  <si>
    <t>YJ</t>
  </si>
  <si>
    <t>VäVi</t>
  </si>
  <si>
    <t>10.</t>
  </si>
  <si>
    <t>9.</t>
  </si>
  <si>
    <t>12.</t>
  </si>
  <si>
    <t>27.1.1965</t>
  </si>
  <si>
    <t>suomensarja</t>
  </si>
  <si>
    <t>ykköspesis</t>
  </si>
  <si>
    <t>YPJ</t>
  </si>
  <si>
    <t>YPJ = Ylihärmän Pesis-Junkkarit  (1996)</t>
  </si>
  <si>
    <t>YJ = Ylihärmän Junkkarit  (1908)</t>
  </si>
  <si>
    <t>VäVi = Vähänkyrön Viesti  (1938)</t>
  </si>
  <si>
    <t>ENSIMMÄISET</t>
  </si>
  <si>
    <t>Ottelu</t>
  </si>
  <si>
    <t>Kunnari</t>
  </si>
  <si>
    <t>ykkössarja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</si>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</sst>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5" customWidth="1"/>
    <col min="28" max="28" width="5.7109375" style="58" customWidth="1"/>
    <col min="29" max="31" width="5.7109375" style="25" customWidth="1"/>
    <col min="32" max="32" width="6.7109375" style="25" customWidth="1"/>
    <col min="33" max="33" width="33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34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59">
        <v>1986</v>
      </c>
      <c r="C4" s="59"/>
      <c r="D4" s="60" t="s">
        <v>35</v>
      </c>
      <c r="E4" s="59"/>
      <c r="F4" s="65" t="s">
        <v>41</v>
      </c>
      <c r="G4" s="59"/>
      <c r="H4" s="59"/>
      <c r="I4" s="59"/>
      <c r="J4" s="59"/>
      <c r="K4" s="59"/>
      <c r="L4" s="59"/>
      <c r="M4" s="59"/>
      <c r="N4" s="61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59">
        <v>1987</v>
      </c>
      <c r="C5" s="59"/>
      <c r="D5" s="60" t="s">
        <v>35</v>
      </c>
      <c r="E5" s="59"/>
      <c r="F5" s="65" t="s">
        <v>41</v>
      </c>
      <c r="G5" s="59"/>
      <c r="H5" s="59"/>
      <c r="I5" s="59"/>
      <c r="J5" s="59"/>
      <c r="K5" s="59"/>
      <c r="L5" s="59"/>
      <c r="M5" s="59"/>
      <c r="N5" s="61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59">
        <v>1988</v>
      </c>
      <c r="C6" s="59"/>
      <c r="D6" s="60" t="s">
        <v>35</v>
      </c>
      <c r="E6" s="59"/>
      <c r="F6" s="65" t="s">
        <v>41</v>
      </c>
      <c r="G6" s="59"/>
      <c r="H6" s="59"/>
      <c r="I6" s="59"/>
      <c r="J6" s="59"/>
      <c r="K6" s="59"/>
      <c r="L6" s="59"/>
      <c r="M6" s="59"/>
      <c r="N6" s="6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59">
        <v>1989</v>
      </c>
      <c r="C7" s="59"/>
      <c r="D7" s="60" t="s">
        <v>35</v>
      </c>
      <c r="E7" s="59"/>
      <c r="F7" s="65" t="s">
        <v>41</v>
      </c>
      <c r="G7" s="59"/>
      <c r="H7" s="59"/>
      <c r="I7" s="59"/>
      <c r="J7" s="59"/>
      <c r="K7" s="59"/>
      <c r="L7" s="59"/>
      <c r="M7" s="59"/>
      <c r="N7" s="61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59">
        <v>1990</v>
      </c>
      <c r="C8" s="59"/>
      <c r="D8" s="60" t="s">
        <v>35</v>
      </c>
      <c r="E8" s="59"/>
      <c r="F8" s="65" t="s">
        <v>41</v>
      </c>
      <c r="G8" s="59"/>
      <c r="H8" s="59"/>
      <c r="I8" s="59"/>
      <c r="J8" s="59"/>
      <c r="K8" s="59"/>
      <c r="L8" s="59"/>
      <c r="M8" s="59"/>
      <c r="N8" s="6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2">
        <v>1991</v>
      </c>
      <c r="C9" s="62"/>
      <c r="D9" s="63" t="s">
        <v>35</v>
      </c>
      <c r="E9" s="62"/>
      <c r="F9" s="66" t="s">
        <v>50</v>
      </c>
      <c r="G9" s="68"/>
      <c r="H9" s="67"/>
      <c r="I9" s="62"/>
      <c r="J9" s="62"/>
      <c r="K9" s="62"/>
      <c r="L9" s="62"/>
      <c r="M9" s="62"/>
      <c r="N9" s="64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1992</v>
      </c>
      <c r="C10" s="26" t="s">
        <v>37</v>
      </c>
      <c r="D10" s="27" t="s">
        <v>35</v>
      </c>
      <c r="E10" s="26">
        <v>22</v>
      </c>
      <c r="F10" s="26">
        <v>0</v>
      </c>
      <c r="G10" s="26">
        <v>3</v>
      </c>
      <c r="H10" s="26">
        <v>14</v>
      </c>
      <c r="I10" s="26">
        <v>46</v>
      </c>
      <c r="J10" s="26">
        <v>20</v>
      </c>
      <c r="K10" s="26">
        <v>13</v>
      </c>
      <c r="L10" s="26">
        <v>10</v>
      </c>
      <c r="M10" s="26">
        <v>3</v>
      </c>
      <c r="N10" s="28">
        <v>0.38700000000000001</v>
      </c>
      <c r="O10" s="24">
        <f>PRODUCT(I10/N10)</f>
        <v>118.86304909560724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1993</v>
      </c>
      <c r="C11" s="26" t="s">
        <v>38</v>
      </c>
      <c r="D11" s="27" t="s">
        <v>35</v>
      </c>
      <c r="E11" s="26">
        <v>24</v>
      </c>
      <c r="F11" s="26">
        <v>0</v>
      </c>
      <c r="G11" s="26">
        <v>6</v>
      </c>
      <c r="H11" s="26">
        <v>16</v>
      </c>
      <c r="I11" s="26">
        <v>58</v>
      </c>
      <c r="J11" s="26">
        <v>24</v>
      </c>
      <c r="K11" s="26">
        <v>13</v>
      </c>
      <c r="L11" s="26">
        <v>15</v>
      </c>
      <c r="M11" s="26">
        <v>6</v>
      </c>
      <c r="N11" s="28">
        <v>0.46200000000000002</v>
      </c>
      <c r="O11" s="24">
        <f>PRODUCT(I11/N11)</f>
        <v>125.54112554112554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1994</v>
      </c>
      <c r="C12" s="62"/>
      <c r="D12" s="63" t="s">
        <v>36</v>
      </c>
      <c r="E12" s="62"/>
      <c r="F12" s="66" t="s">
        <v>42</v>
      </c>
      <c r="G12" s="68"/>
      <c r="H12" s="67"/>
      <c r="I12" s="62"/>
      <c r="J12" s="62"/>
      <c r="K12" s="62"/>
      <c r="L12" s="62"/>
      <c r="M12" s="62"/>
      <c r="N12" s="64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1995</v>
      </c>
      <c r="C13" s="26"/>
      <c r="D13" s="27"/>
      <c r="E13" s="26"/>
      <c r="F13" s="69"/>
      <c r="G13" s="32"/>
      <c r="H13" s="40"/>
      <c r="I13" s="26"/>
      <c r="J13" s="26"/>
      <c r="K13" s="26"/>
      <c r="L13" s="26"/>
      <c r="M13" s="26"/>
      <c r="N13" s="28"/>
      <c r="O13" s="24"/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62">
        <v>1996</v>
      </c>
      <c r="C14" s="62"/>
      <c r="D14" s="63" t="s">
        <v>36</v>
      </c>
      <c r="E14" s="62"/>
      <c r="F14" s="66" t="s">
        <v>42</v>
      </c>
      <c r="G14" s="68"/>
      <c r="H14" s="67"/>
      <c r="I14" s="62"/>
      <c r="J14" s="62"/>
      <c r="K14" s="62"/>
      <c r="L14" s="62"/>
      <c r="M14" s="62"/>
      <c r="N14" s="64"/>
      <c r="O14" s="24"/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1997</v>
      </c>
      <c r="C15" s="26" t="s">
        <v>39</v>
      </c>
      <c r="D15" s="27" t="s">
        <v>36</v>
      </c>
      <c r="E15" s="26">
        <v>23</v>
      </c>
      <c r="F15" s="26">
        <v>0</v>
      </c>
      <c r="G15" s="26">
        <v>3</v>
      </c>
      <c r="H15" s="26">
        <v>22</v>
      </c>
      <c r="I15" s="26">
        <v>74</v>
      </c>
      <c r="J15" s="26">
        <v>46</v>
      </c>
      <c r="K15" s="26">
        <v>15</v>
      </c>
      <c r="L15" s="26">
        <v>10</v>
      </c>
      <c r="M15" s="26">
        <v>3</v>
      </c>
      <c r="N15" s="28">
        <v>0.50700000000000001</v>
      </c>
      <c r="O15" s="24">
        <f>PRODUCT(I15/N15)</f>
        <v>145.95660749506902</v>
      </c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62">
        <v>1998</v>
      </c>
      <c r="C16" s="62"/>
      <c r="D16" s="63" t="s">
        <v>36</v>
      </c>
      <c r="E16" s="62"/>
      <c r="F16" s="66" t="s">
        <v>42</v>
      </c>
      <c r="G16" s="68"/>
      <c r="H16" s="67"/>
      <c r="I16" s="62"/>
      <c r="J16" s="62"/>
      <c r="K16" s="62"/>
      <c r="L16" s="62"/>
      <c r="M16" s="62"/>
      <c r="N16" s="64"/>
      <c r="O16" s="24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1999</v>
      </c>
      <c r="C17" s="32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28"/>
      <c r="O17" s="24"/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6">
        <v>2000</v>
      </c>
      <c r="C18" s="32"/>
      <c r="D18" s="27"/>
      <c r="E18" s="26"/>
      <c r="F18" s="26"/>
      <c r="G18" s="26"/>
      <c r="H18" s="26"/>
      <c r="I18" s="26"/>
      <c r="J18" s="26"/>
      <c r="K18" s="26"/>
      <c r="L18" s="26"/>
      <c r="M18" s="26"/>
      <c r="N18" s="28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9">
        <v>2001</v>
      </c>
      <c r="C19" s="70"/>
      <c r="D19" s="60" t="s">
        <v>43</v>
      </c>
      <c r="E19" s="59"/>
      <c r="F19" s="65" t="s">
        <v>41</v>
      </c>
      <c r="G19" s="59"/>
      <c r="H19" s="59"/>
      <c r="I19" s="59"/>
      <c r="J19" s="59"/>
      <c r="K19" s="59"/>
      <c r="L19" s="59"/>
      <c r="M19" s="59"/>
      <c r="N19" s="61"/>
      <c r="O19" s="24"/>
      <c r="P19" s="26"/>
      <c r="Q19" s="26"/>
      <c r="R19" s="26"/>
      <c r="S19" s="26"/>
      <c r="T19" s="26"/>
      <c r="U19" s="29"/>
      <c r="V19" s="29"/>
      <c r="W19" s="29"/>
      <c r="X19" s="29"/>
      <c r="Y19" s="29"/>
      <c r="Z19" s="26"/>
      <c r="AA19" s="26"/>
      <c r="AB19" s="26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6" t="s">
        <v>9</v>
      </c>
      <c r="C20" s="17"/>
      <c r="D20" s="15"/>
      <c r="E20" s="18">
        <f t="shared" ref="E20:M20" si="0">SUM(E4:E15)</f>
        <v>69</v>
      </c>
      <c r="F20" s="18">
        <f t="shared" si="0"/>
        <v>0</v>
      </c>
      <c r="G20" s="18">
        <f t="shared" si="0"/>
        <v>12</v>
      </c>
      <c r="H20" s="18">
        <f t="shared" si="0"/>
        <v>52</v>
      </c>
      <c r="I20" s="18">
        <f t="shared" si="0"/>
        <v>178</v>
      </c>
      <c r="J20" s="18">
        <f t="shared" si="0"/>
        <v>90</v>
      </c>
      <c r="K20" s="18">
        <f t="shared" si="0"/>
        <v>41</v>
      </c>
      <c r="L20" s="18">
        <f t="shared" si="0"/>
        <v>35</v>
      </c>
      <c r="M20" s="18">
        <f t="shared" si="0"/>
        <v>12</v>
      </c>
      <c r="N20" s="30">
        <f>PRODUCT(I20/O20)</f>
        <v>0.45598842954438984</v>
      </c>
      <c r="O20" s="31">
        <f t="shared" ref="O20:AE20" si="1">SUM(O4:O15)</f>
        <v>390.36078213180178</v>
      </c>
      <c r="P20" s="18">
        <f t="shared" si="1"/>
        <v>0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8">
        <f t="shared" si="1"/>
        <v>0</v>
      </c>
      <c r="U20" s="18">
        <f t="shared" si="1"/>
        <v>0</v>
      </c>
      <c r="V20" s="18">
        <f t="shared" si="1"/>
        <v>0</v>
      </c>
      <c r="W20" s="18">
        <f t="shared" si="1"/>
        <v>0</v>
      </c>
      <c r="X20" s="18">
        <f t="shared" si="1"/>
        <v>0</v>
      </c>
      <c r="Y20" s="18">
        <f t="shared" si="1"/>
        <v>0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27" t="s">
        <v>2</v>
      </c>
      <c r="C21" s="32"/>
      <c r="D21" s="33">
        <f>SUM(F20:H20)+((I20-F20-G20)/3)+(E20/3)+(Z20*25)+(AA20*25)+(AB20*10)+(AC20*25)+(AD20*20)+(AE20*15)</f>
        <v>142.33333333333334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4"/>
      <c r="AC21" s="1"/>
      <c r="AD21" s="35"/>
      <c r="AE21" s="1"/>
      <c r="AF21" s="23"/>
      <c r="AG21" s="8"/>
      <c r="AH21" s="8"/>
      <c r="AI21" s="8"/>
      <c r="AJ21" s="8"/>
      <c r="AK21" s="8"/>
    </row>
    <row r="22" spans="1:37" s="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22" t="s">
        <v>16</v>
      </c>
      <c r="C23" s="38"/>
      <c r="D23" s="3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0" t="s">
        <v>32</v>
      </c>
      <c r="O23" s="24"/>
      <c r="P23" s="39" t="s">
        <v>47</v>
      </c>
      <c r="Q23" s="12"/>
      <c r="R23" s="12"/>
      <c r="S23" s="12"/>
      <c r="T23" s="71"/>
      <c r="U23" s="71"/>
      <c r="V23" s="71"/>
      <c r="W23" s="71"/>
      <c r="X23" s="12"/>
      <c r="Y23" s="12"/>
      <c r="Z23" s="12"/>
      <c r="AA23" s="12"/>
      <c r="AB23" s="12"/>
      <c r="AC23" s="12"/>
      <c r="AD23" s="12"/>
      <c r="AE23" s="40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9" t="s">
        <v>17</v>
      </c>
      <c r="C24" s="12"/>
      <c r="D24" s="41"/>
      <c r="E24" s="26">
        <f>PRODUCT(E20)</f>
        <v>69</v>
      </c>
      <c r="F24" s="26">
        <f>PRODUCT(F20)</f>
        <v>0</v>
      </c>
      <c r="G24" s="26">
        <f>PRODUCT(G20)</f>
        <v>12</v>
      </c>
      <c r="H24" s="26">
        <f>PRODUCT(H20)</f>
        <v>52</v>
      </c>
      <c r="I24" s="26">
        <f>PRODUCT(I20)</f>
        <v>178</v>
      </c>
      <c r="J24" s="1"/>
      <c r="K24" s="42">
        <f>PRODUCT((F24+G24)/E24)</f>
        <v>0.17391304347826086</v>
      </c>
      <c r="L24" s="42">
        <f>PRODUCT(H24/E24)</f>
        <v>0.75362318840579712</v>
      </c>
      <c r="M24" s="42">
        <f>PRODUCT(I24/E24)</f>
        <v>2.5797101449275361</v>
      </c>
      <c r="N24" s="28">
        <f>PRODUCT(N20)</f>
        <v>0.45598842954438984</v>
      </c>
      <c r="O24" s="24">
        <f>PRODUCT(O20)</f>
        <v>390.36078213180178</v>
      </c>
      <c r="P24" s="72" t="s">
        <v>48</v>
      </c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5"/>
      <c r="AD24" s="75"/>
      <c r="AE24" s="76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3" t="s">
        <v>18</v>
      </c>
      <c r="C25" s="44"/>
      <c r="D25" s="45"/>
      <c r="E25" s="26"/>
      <c r="F25" s="26"/>
      <c r="G25" s="26"/>
      <c r="H25" s="26"/>
      <c r="I25" s="26"/>
      <c r="J25" s="1"/>
      <c r="K25" s="42"/>
      <c r="L25" s="42"/>
      <c r="M25" s="42"/>
      <c r="N25" s="28"/>
      <c r="O25" s="1"/>
      <c r="P25" s="77" t="s">
        <v>51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0"/>
      <c r="AD25" s="80"/>
      <c r="AE25" s="8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46" t="s">
        <v>19</v>
      </c>
      <c r="C26" s="47"/>
      <c r="D26" s="48"/>
      <c r="E26" s="29"/>
      <c r="F26" s="29"/>
      <c r="G26" s="29"/>
      <c r="H26" s="29"/>
      <c r="I26" s="29"/>
      <c r="J26" s="1"/>
      <c r="K26" s="49"/>
      <c r="L26" s="49"/>
      <c r="M26" s="49"/>
      <c r="N26" s="50"/>
      <c r="O26" s="24">
        <v>0</v>
      </c>
      <c r="P26" s="77" t="s">
        <v>52</v>
      </c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80"/>
      <c r="AD26" s="80"/>
      <c r="AE26" s="8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51" t="s">
        <v>20</v>
      </c>
      <c r="C27" s="52"/>
      <c r="D27" s="53"/>
      <c r="E27" s="18">
        <f>SUM(E24:E26)</f>
        <v>69</v>
      </c>
      <c r="F27" s="18">
        <f>SUM(F24:F26)</f>
        <v>0</v>
      </c>
      <c r="G27" s="18">
        <f>SUM(G24:G26)</f>
        <v>12</v>
      </c>
      <c r="H27" s="18">
        <f>SUM(H24:H26)</f>
        <v>52</v>
      </c>
      <c r="I27" s="18">
        <f>SUM(I24:I26)</f>
        <v>178</v>
      </c>
      <c r="J27" s="1"/>
      <c r="K27" s="54">
        <f>PRODUCT((F27+G27)/E27)</f>
        <v>0.17391304347826086</v>
      </c>
      <c r="L27" s="54">
        <f>PRODUCT(H27/E27)</f>
        <v>0.75362318840579712</v>
      </c>
      <c r="M27" s="54">
        <f>PRODUCT(I27/E27)</f>
        <v>2.5797101449275361</v>
      </c>
      <c r="N27" s="30">
        <v>0.45600000000000002</v>
      </c>
      <c r="O27" s="24">
        <f>SUM(O24:O26)</f>
        <v>390.36078213180178</v>
      </c>
      <c r="P27" s="82" t="s">
        <v>49</v>
      </c>
      <c r="Q27" s="83"/>
      <c r="R27" s="83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5"/>
      <c r="AD27" s="85"/>
      <c r="AE27" s="86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 t="s">
        <v>33</v>
      </c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 t="s">
        <v>46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24"/>
      <c r="C31" s="1"/>
      <c r="D31" s="1" t="s">
        <v>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55"/>
      <c r="AH42" s="55"/>
      <c r="AI42" s="55"/>
      <c r="AJ42" s="55"/>
      <c r="AK42" s="55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55"/>
      <c r="AH43" s="55"/>
      <c r="AI43" s="55"/>
      <c r="AJ43" s="55"/>
      <c r="AK43" s="55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8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2019-07-12T22:26:02Z</dcterms:modified>
</cp:coreProperties>
</file>