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4" i="1"/>
  <c r="O12" i="1" s="1"/>
  <c r="O16" i="1" l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 s="1"/>
  <c r="E19" i="1" s="1"/>
  <c r="M11" i="1"/>
  <c r="M10" i="1"/>
  <c r="M9" i="1"/>
  <c r="I16" i="1" l="1"/>
  <c r="I19" i="1" s="1"/>
  <c r="M19" i="1" s="1"/>
  <c r="N12" i="1"/>
  <c r="M12" i="1"/>
  <c r="F19" i="1"/>
  <c r="K19" i="1" s="1"/>
  <c r="K16" i="1"/>
  <c r="L16" i="1"/>
  <c r="H19" i="1"/>
  <c r="L19" i="1" s="1"/>
  <c r="M16" i="1"/>
  <c r="D13" i="1"/>
</calcChain>
</file>

<file path=xl/sharedStrings.xml><?xml version="1.0" encoding="utf-8"?>
<sst xmlns="http://schemas.openxmlformats.org/spreadsheetml/2006/main" count="81" uniqueCount="52">
  <si>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</si>
  <si>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</si>
  <si>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</si>
  <si>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</si>
  <si>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</si>
  <si>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</si>
  <si>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</si>
  <si>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</si>
  <si>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</si>
  <si>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</si>
  <si>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</si>
  <si>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</si>
  <si>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</si>
  <si>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</si>
  <si>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</si>
  <si>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</si>
  <si>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</si>
  <si>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</si>
  <si>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</si>
  <si>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</si>
  <si>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</si>
  <si>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</si>
  <si>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</si>
  <si>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</si>
  <si>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</si>
  <si>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</si>
  <si>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</si>
  <si>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</si>
  <si>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</si>
  <si>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</si>
  <si>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</si>
  <si>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</si>
  <si>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</si>
  <si>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</si>
  <si>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</si>
  <si>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</si>
  <si>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</si>
  <si>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</si>
  <si>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Ira Haapanen</t>
  </si>
  <si>
    <t>6.</t>
  </si>
  <si>
    <t>UPV</t>
  </si>
  <si>
    <t>----</t>
  </si>
  <si>
    <t>5.</t>
  </si>
  <si>
    <t>10.</t>
  </si>
  <si>
    <t>1957</t>
  </si>
  <si>
    <t>UPV = Ulvilan Pesä-Veikot  (1957)</t>
  </si>
  <si>
    <t>ykkössarja</t>
  </si>
  <si>
    <t>4.  ottelu</t>
  </si>
  <si>
    <t>13.05. 1984  UPV - Roihu  11-14</t>
  </si>
  <si>
    <t>27.05. 1984  UPV - Kiri  11-15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</si>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</sst>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0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7109375" style="75" customWidth="1"/>
    <col min="16" max="23" width="5.7109375" style="7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6" t="s">
        <v>38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1984</v>
      </c>
      <c r="C4" s="26" t="s">
        <v>39</v>
      </c>
      <c r="D4" s="28" t="s">
        <v>40</v>
      </c>
      <c r="E4" s="26">
        <v>18</v>
      </c>
      <c r="F4" s="26">
        <v>0</v>
      </c>
      <c r="G4" s="26">
        <v>11</v>
      </c>
      <c r="H4" s="41">
        <v>13</v>
      </c>
      <c r="I4" s="26">
        <v>47</v>
      </c>
      <c r="J4" s="26">
        <v>15</v>
      </c>
      <c r="K4" s="26">
        <v>10</v>
      </c>
      <c r="L4" s="26">
        <v>11</v>
      </c>
      <c r="M4" s="26">
        <v>11</v>
      </c>
      <c r="N4" s="78">
        <v>0.5714285714285714</v>
      </c>
      <c r="O4" s="24">
        <f>PRODUCT(I4/N4)</f>
        <v>82.25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1985</v>
      </c>
      <c r="C5" s="26"/>
      <c r="D5" s="28"/>
      <c r="E5" s="26"/>
      <c r="F5" s="26"/>
      <c r="G5" s="26"/>
      <c r="H5" s="26"/>
      <c r="I5" s="26"/>
      <c r="J5" s="26"/>
      <c r="K5" s="26"/>
      <c r="L5" s="26"/>
      <c r="M5" s="26"/>
      <c r="N5" s="77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0">
        <v>1986</v>
      </c>
      <c r="C6" s="80"/>
      <c r="D6" s="81" t="s">
        <v>40</v>
      </c>
      <c r="E6" s="80"/>
      <c r="F6" s="82" t="s">
        <v>46</v>
      </c>
      <c r="G6" s="83"/>
      <c r="H6" s="84"/>
      <c r="I6" s="80"/>
      <c r="J6" s="80"/>
      <c r="K6" s="80"/>
      <c r="L6" s="80"/>
      <c r="M6" s="80"/>
      <c r="N6" s="85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0">
        <v>1987</v>
      </c>
      <c r="C7" s="84"/>
      <c r="D7" s="86" t="s">
        <v>40</v>
      </c>
      <c r="E7" s="80"/>
      <c r="F7" s="82" t="s">
        <v>46</v>
      </c>
      <c r="G7" s="83"/>
      <c r="H7" s="84"/>
      <c r="I7" s="80"/>
      <c r="J7" s="80"/>
      <c r="K7" s="80"/>
      <c r="L7" s="80"/>
      <c r="M7" s="80"/>
      <c r="N7" s="85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0">
        <v>1988</v>
      </c>
      <c r="C8" s="80"/>
      <c r="D8" s="86" t="s">
        <v>40</v>
      </c>
      <c r="E8" s="80"/>
      <c r="F8" s="82" t="s">
        <v>46</v>
      </c>
      <c r="G8" s="83"/>
      <c r="H8" s="84"/>
      <c r="I8" s="80"/>
      <c r="J8" s="80"/>
      <c r="K8" s="80"/>
      <c r="L8" s="80"/>
      <c r="M8" s="80"/>
      <c r="N8" s="85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1989</v>
      </c>
      <c r="C9" s="41" t="s">
        <v>39</v>
      </c>
      <c r="D9" s="39" t="s">
        <v>40</v>
      </c>
      <c r="E9" s="26">
        <v>18</v>
      </c>
      <c r="F9" s="26">
        <v>3</v>
      </c>
      <c r="G9" s="26">
        <v>15</v>
      </c>
      <c r="H9" s="26">
        <v>18</v>
      </c>
      <c r="I9" s="26">
        <v>84</v>
      </c>
      <c r="J9" s="26">
        <v>24</v>
      </c>
      <c r="K9" s="26">
        <v>23</v>
      </c>
      <c r="L9" s="26">
        <v>19</v>
      </c>
      <c r="M9" s="26">
        <f>PRODUCT(F9+G9)</f>
        <v>18</v>
      </c>
      <c r="N9" s="77" t="s">
        <v>41</v>
      </c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1990</v>
      </c>
      <c r="C10" s="41" t="s">
        <v>42</v>
      </c>
      <c r="D10" s="39" t="s">
        <v>40</v>
      </c>
      <c r="E10" s="26">
        <v>22</v>
      </c>
      <c r="F10" s="26">
        <v>2</v>
      </c>
      <c r="G10" s="26">
        <v>19</v>
      </c>
      <c r="H10" s="26">
        <v>26</v>
      </c>
      <c r="I10" s="26">
        <v>84</v>
      </c>
      <c r="J10" s="26">
        <v>19</v>
      </c>
      <c r="K10" s="26">
        <v>28</v>
      </c>
      <c r="L10" s="26">
        <v>16</v>
      </c>
      <c r="M10" s="26">
        <f>SUM(F10+G10)</f>
        <v>21</v>
      </c>
      <c r="N10" s="78">
        <v>0.48</v>
      </c>
      <c r="O10" s="24">
        <f>PRODUCT(I10/N10)</f>
        <v>175</v>
      </c>
      <c r="P10" s="79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1991</v>
      </c>
      <c r="C11" s="41" t="s">
        <v>43</v>
      </c>
      <c r="D11" s="39" t="s">
        <v>40</v>
      </c>
      <c r="E11" s="26">
        <v>7</v>
      </c>
      <c r="F11" s="26">
        <v>1</v>
      </c>
      <c r="G11" s="26">
        <v>9</v>
      </c>
      <c r="H11" s="26">
        <v>7</v>
      </c>
      <c r="I11" s="26">
        <v>42</v>
      </c>
      <c r="J11" s="26">
        <v>6</v>
      </c>
      <c r="K11" s="26">
        <v>16</v>
      </c>
      <c r="L11" s="26">
        <v>10</v>
      </c>
      <c r="M11" s="26">
        <f>SUM(F11+G11)</f>
        <v>10</v>
      </c>
      <c r="N11" s="78">
        <v>0.7</v>
      </c>
      <c r="O11" s="24">
        <f>PRODUCT(I11/N11)</f>
        <v>60.000000000000007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s="9" customFormat="1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65</v>
      </c>
      <c r="F12" s="18">
        <f t="shared" si="0"/>
        <v>6</v>
      </c>
      <c r="G12" s="18">
        <f t="shared" si="0"/>
        <v>54</v>
      </c>
      <c r="H12" s="18">
        <f t="shared" si="0"/>
        <v>64</v>
      </c>
      <c r="I12" s="18">
        <f t="shared" si="0"/>
        <v>257</v>
      </c>
      <c r="J12" s="18">
        <f t="shared" si="0"/>
        <v>64</v>
      </c>
      <c r="K12" s="18">
        <f t="shared" si="0"/>
        <v>77</v>
      </c>
      <c r="L12" s="18">
        <f t="shared" si="0"/>
        <v>56</v>
      </c>
      <c r="M12" s="18">
        <f t="shared" si="0"/>
        <v>60</v>
      </c>
      <c r="N12" s="30">
        <f>PRODUCT((I12-84)/O12)</f>
        <v>0.54531126871552404</v>
      </c>
      <c r="O12" s="31">
        <f>SUM(O4:O11)</f>
        <v>317.25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211.33333333333334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40"/>
      <c r="T15" s="40"/>
      <c r="U15" s="40"/>
      <c r="V15" s="40"/>
      <c r="W15" s="40"/>
      <c r="X15" s="12"/>
      <c r="Y15" s="12"/>
      <c r="Z15" s="12"/>
      <c r="AA15" s="11"/>
      <c r="AB15" s="12"/>
      <c r="AC15" s="12"/>
      <c r="AD15" s="12"/>
      <c r="AE15" s="1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65</v>
      </c>
      <c r="F16" s="26">
        <f>PRODUCT(F12)</f>
        <v>6</v>
      </c>
      <c r="G16" s="26">
        <f>PRODUCT(G12)</f>
        <v>54</v>
      </c>
      <c r="H16" s="26">
        <f>PRODUCT(H12)</f>
        <v>64</v>
      </c>
      <c r="I16" s="26">
        <f>PRODUCT(I12)</f>
        <v>257</v>
      </c>
      <c r="J16" s="1"/>
      <c r="K16" s="43">
        <f>PRODUCT((F16+G16)/E16)</f>
        <v>0.92307692307692313</v>
      </c>
      <c r="L16" s="43">
        <f>PRODUCT(H16/E16)</f>
        <v>0.98461538461538467</v>
      </c>
      <c r="M16" s="43">
        <f>PRODUCT(I16/E16)</f>
        <v>3.953846153846154</v>
      </c>
      <c r="N16" s="29">
        <v>0.54500000000000004</v>
      </c>
      <c r="O16" s="24">
        <f>PRODUCT(O12)</f>
        <v>317.25</v>
      </c>
      <c r="P16" s="44" t="s">
        <v>33</v>
      </c>
      <c r="Q16" s="45"/>
      <c r="R16" s="46" t="s">
        <v>48</v>
      </c>
      <c r="S16" s="46"/>
      <c r="T16" s="46"/>
      <c r="U16" s="46"/>
      <c r="V16" s="46"/>
      <c r="W16" s="46"/>
      <c r="X16" s="47"/>
      <c r="Y16" s="47" t="s">
        <v>36</v>
      </c>
      <c r="Z16" s="47"/>
      <c r="AA16" s="47"/>
      <c r="AB16" s="47"/>
      <c r="AC16" s="47"/>
      <c r="AD16" s="47"/>
      <c r="AE16" s="4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18</v>
      </c>
      <c r="C17" s="50"/>
      <c r="D17" s="51"/>
      <c r="E17" s="26"/>
      <c r="F17" s="26"/>
      <c r="G17" s="26"/>
      <c r="H17" s="26"/>
      <c r="I17" s="26"/>
      <c r="J17" s="1"/>
      <c r="K17" s="43"/>
      <c r="L17" s="43"/>
      <c r="M17" s="43"/>
      <c r="N17" s="29"/>
      <c r="O17" s="24"/>
      <c r="P17" s="52" t="s">
        <v>50</v>
      </c>
      <c r="Q17" s="53"/>
      <c r="R17" s="54" t="s">
        <v>48</v>
      </c>
      <c r="S17" s="54"/>
      <c r="T17" s="54"/>
      <c r="U17" s="54"/>
      <c r="V17" s="54"/>
      <c r="W17" s="54"/>
      <c r="X17" s="55"/>
      <c r="Y17" s="55" t="s">
        <v>36</v>
      </c>
      <c r="Z17" s="55"/>
      <c r="AA17" s="55"/>
      <c r="AB17" s="55"/>
      <c r="AC17" s="55"/>
      <c r="AD17" s="55"/>
      <c r="AE17" s="5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7" t="s">
        <v>19</v>
      </c>
      <c r="C18" s="58"/>
      <c r="D18" s="59"/>
      <c r="E18" s="27"/>
      <c r="F18" s="27"/>
      <c r="G18" s="27"/>
      <c r="H18" s="27"/>
      <c r="I18" s="27"/>
      <c r="J18" s="1"/>
      <c r="K18" s="60"/>
      <c r="L18" s="60"/>
      <c r="M18" s="60"/>
      <c r="N18" s="61"/>
      <c r="O18" s="24"/>
      <c r="P18" s="52" t="s">
        <v>51</v>
      </c>
      <c r="Q18" s="53"/>
      <c r="R18" s="54" t="s">
        <v>49</v>
      </c>
      <c r="S18" s="54"/>
      <c r="T18" s="54"/>
      <c r="U18" s="54"/>
      <c r="V18" s="54"/>
      <c r="W18" s="54"/>
      <c r="X18" s="55"/>
      <c r="Y18" s="55" t="s">
        <v>47</v>
      </c>
      <c r="Z18" s="55"/>
      <c r="AA18" s="55"/>
      <c r="AB18" s="55"/>
      <c r="AC18" s="55"/>
      <c r="AD18" s="55"/>
      <c r="AE18" s="5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2" t="s">
        <v>20</v>
      </c>
      <c r="C19" s="63"/>
      <c r="D19" s="64"/>
      <c r="E19" s="18">
        <f>SUM(E16:E18)</f>
        <v>65</v>
      </c>
      <c r="F19" s="18">
        <f>SUM(F16:F18)</f>
        <v>6</v>
      </c>
      <c r="G19" s="18">
        <f>SUM(G16:G18)</f>
        <v>54</v>
      </c>
      <c r="H19" s="18">
        <f>SUM(H16:H18)</f>
        <v>64</v>
      </c>
      <c r="I19" s="18">
        <f>SUM(I16:I18)</f>
        <v>257</v>
      </c>
      <c r="J19" s="1"/>
      <c r="K19" s="65">
        <f>PRODUCT((F19+G19)/E19)</f>
        <v>0.92307692307692313</v>
      </c>
      <c r="L19" s="65">
        <f>PRODUCT(H19/E19)</f>
        <v>0.98461538461538467</v>
      </c>
      <c r="M19" s="65">
        <f>PRODUCT(I19/E19)</f>
        <v>3.953846153846154</v>
      </c>
      <c r="N19" s="30">
        <v>0.54500000000000004</v>
      </c>
      <c r="O19" s="24">
        <f>SUM(O16:O18)</f>
        <v>317.25</v>
      </c>
      <c r="P19" s="66" t="s">
        <v>34</v>
      </c>
      <c r="Q19" s="67"/>
      <c r="R19" s="68"/>
      <c r="S19" s="68"/>
      <c r="T19" s="68"/>
      <c r="U19" s="68"/>
      <c r="V19" s="68"/>
      <c r="W19" s="68"/>
      <c r="X19" s="69"/>
      <c r="Y19" s="69"/>
      <c r="Z19" s="69"/>
      <c r="AA19" s="69"/>
      <c r="AB19" s="69"/>
      <c r="AC19" s="69"/>
      <c r="AD19" s="69"/>
      <c r="AE19" s="70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 t="s">
        <v>37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73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3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3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2"/>
      <c r="N25" s="72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3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3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2"/>
      <c r="N27" s="72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3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2"/>
      <c r="N28" s="72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3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2"/>
      <c r="N29" s="72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3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2"/>
      <c r="N30" s="72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3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2"/>
      <c r="N31" s="72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3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2"/>
      <c r="N32" s="72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2"/>
      <c r="N33" s="72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2"/>
      <c r="N34" s="72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2"/>
      <c r="N35" s="72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3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2"/>
      <c r="N36" s="72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3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2"/>
      <c r="N37" s="72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3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2"/>
      <c r="N38" s="72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3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2"/>
      <c r="N39" s="72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3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2"/>
      <c r="N40" s="72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3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2"/>
      <c r="N41" s="72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3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2"/>
      <c r="N42" s="72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3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2"/>
      <c r="N43" s="72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3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2"/>
      <c r="N44" s="72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73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2"/>
      <c r="N45" s="72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73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2"/>
      <c r="N46" s="72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73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2"/>
      <c r="N47" s="72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73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2"/>
      <c r="N48" s="72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73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2"/>
      <c r="N49" s="72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73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2"/>
      <c r="N50" s="72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73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2"/>
      <c r="N51" s="72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73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2"/>
      <c r="N52" s="72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73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2"/>
      <c r="N53" s="72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73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2"/>
      <c r="N54" s="72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73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2"/>
      <c r="N55" s="72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73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2"/>
      <c r="N56" s="72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73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2"/>
      <c r="N57" s="72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73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2"/>
      <c r="N58" s="72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73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2"/>
      <c r="N59" s="72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73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2"/>
      <c r="N60" s="72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73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2"/>
      <c r="N61" s="72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73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2"/>
      <c r="N62" s="72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2"/>
      <c r="N63" s="72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7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2"/>
      <c r="N64" s="72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2019-07-12T22:18:09Z</dcterms:modified>
</cp:coreProperties>
</file>