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14" i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N10" i="1"/>
  <c r="N14" i="1" s="1"/>
  <c r="H10" i="1"/>
  <c r="H14" i="1" s="1"/>
  <c r="G10" i="1"/>
  <c r="G14" i="1" s="1"/>
  <c r="G17" i="1" s="1"/>
  <c r="F10" i="1"/>
  <c r="F14" i="1" s="1"/>
  <c r="E10" i="1"/>
  <c r="E14" i="1" s="1"/>
  <c r="I14" i="1"/>
  <c r="I17" i="1"/>
  <c r="N17" i="1" s="1"/>
  <c r="D11" i="1" l="1"/>
  <c r="E17" i="1"/>
  <c r="M17" i="1" s="1"/>
  <c r="M14" i="1"/>
  <c r="F17" i="1"/>
  <c r="K17" i="1" s="1"/>
  <c r="K14" i="1"/>
  <c r="H17" i="1"/>
  <c r="L17" i="1" s="1"/>
  <c r="L14" i="1"/>
</calcChain>
</file>

<file path=xl/sharedStrings.xml><?xml version="1.0" encoding="utf-8"?>
<sst xmlns="http://schemas.openxmlformats.org/spreadsheetml/2006/main" count="79" uniqueCount="50">
  <si>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</si>
  <si>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</si>
  <si>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</si>
  <si>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</si>
  <si>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</si>
  <si>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</si>
  <si>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</si>
  <si>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</si>
  <si>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</si>
  <si>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</si>
  <si>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</si>
  <si>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</si>
  <si>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</si>
  <si>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</si>
  <si>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</si>
  <si>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</si>
  <si>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</si>
  <si>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</si>
  <si>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</si>
  <si>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</si>
  <si>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</si>
  <si>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</si>
  <si>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</si>
  <si>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</si>
  <si>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</si>
  <si>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</si>
  <si>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</si>
  <si>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</si>
  <si>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</si>
  <si>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</si>
  <si>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</si>
  <si>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</si>
  <si>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</si>
  <si>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</si>
  <si>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</si>
  <si>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</si>
  <si>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</si>
  <si>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</si>
  <si>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Marika Haapakoski</t>
  </si>
  <si>
    <t>TyTe</t>
  </si>
  <si>
    <t>9.</t>
  </si>
  <si>
    <t>KeKi</t>
  </si>
  <si>
    <t>suomensarja</t>
  </si>
  <si>
    <t>18.7.1986</t>
  </si>
  <si>
    <t>TyTe = Tyrnävän Tempaus  (1921)</t>
  </si>
  <si>
    <t>KeKi = Kempeleen Kiri  (1915)</t>
  </si>
  <si>
    <t>21.05. 2005  Pesäkarhut - TyTe  2-0  (5-2, 3-1)</t>
  </si>
  <si>
    <t xml:space="preserve">  18 v 10 kk   3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</si>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</sst>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8.4257812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5703125" style="75" customWidth="1"/>
    <col min="16" max="23" width="5.7109375" style="75" customWidth="1"/>
    <col min="24" max="27" width="5.7109375" style="25" customWidth="1"/>
    <col min="28" max="28" width="5.7109375" style="76" customWidth="1"/>
    <col min="29" max="31" width="5.7109375" style="25" customWidth="1"/>
    <col min="32" max="32" width="6.7109375" style="25" customWidth="1"/>
    <col min="33" max="33" width="9.140625" style="25"/>
    <col min="34" max="34" width="14.28515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7">
        <v>2001</v>
      </c>
      <c r="C4" s="77"/>
      <c r="D4" s="78" t="s">
        <v>41</v>
      </c>
      <c r="E4" s="77"/>
      <c r="F4" s="79" t="s">
        <v>42</v>
      </c>
      <c r="G4" s="77"/>
      <c r="H4" s="77"/>
      <c r="I4" s="77"/>
      <c r="J4" s="77"/>
      <c r="K4" s="77"/>
      <c r="L4" s="77"/>
      <c r="M4" s="77"/>
      <c r="N4" s="80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7">
        <v>2002</v>
      </c>
      <c r="C5" s="77"/>
      <c r="D5" s="78" t="s">
        <v>41</v>
      </c>
      <c r="E5" s="77"/>
      <c r="F5" s="79" t="s">
        <v>42</v>
      </c>
      <c r="G5" s="77"/>
      <c r="H5" s="77"/>
      <c r="I5" s="77"/>
      <c r="J5" s="77"/>
      <c r="K5" s="77"/>
      <c r="L5" s="77"/>
      <c r="M5" s="77"/>
      <c r="N5" s="80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7">
        <v>2003</v>
      </c>
      <c r="C6" s="77"/>
      <c r="D6" s="78" t="s">
        <v>41</v>
      </c>
      <c r="E6" s="77"/>
      <c r="F6" s="79" t="s">
        <v>42</v>
      </c>
      <c r="G6" s="77"/>
      <c r="H6" s="77"/>
      <c r="I6" s="77"/>
      <c r="J6" s="77"/>
      <c r="K6" s="77"/>
      <c r="L6" s="77"/>
      <c r="M6" s="77"/>
      <c r="N6" s="80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7">
        <v>2004</v>
      </c>
      <c r="C7" s="77"/>
      <c r="D7" s="78" t="s">
        <v>41</v>
      </c>
      <c r="E7" s="77"/>
      <c r="F7" s="79" t="s">
        <v>42</v>
      </c>
      <c r="G7" s="77"/>
      <c r="H7" s="77"/>
      <c r="I7" s="77"/>
      <c r="J7" s="77"/>
      <c r="K7" s="77"/>
      <c r="L7" s="77"/>
      <c r="M7" s="77"/>
      <c r="N7" s="80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7">
        <v>2005</v>
      </c>
      <c r="C8" s="77"/>
      <c r="D8" s="78" t="s">
        <v>41</v>
      </c>
      <c r="E8" s="77"/>
      <c r="F8" s="79" t="s">
        <v>42</v>
      </c>
      <c r="G8" s="77"/>
      <c r="H8" s="77"/>
      <c r="I8" s="77"/>
      <c r="J8" s="77"/>
      <c r="K8" s="77"/>
      <c r="L8" s="77"/>
      <c r="M8" s="77"/>
      <c r="N8" s="80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2005</v>
      </c>
      <c r="C9" s="26" t="s">
        <v>40</v>
      </c>
      <c r="D9" s="27" t="s">
        <v>39</v>
      </c>
      <c r="E9" s="26">
        <v>5</v>
      </c>
      <c r="F9" s="26">
        <v>0</v>
      </c>
      <c r="G9" s="26">
        <v>1</v>
      </c>
      <c r="H9" s="26">
        <v>0</v>
      </c>
      <c r="I9" s="26">
        <v>5</v>
      </c>
      <c r="J9" s="26">
        <v>1</v>
      </c>
      <c r="K9" s="26">
        <v>0</v>
      </c>
      <c r="L9" s="26">
        <v>3</v>
      </c>
      <c r="M9" s="26">
        <v>1</v>
      </c>
      <c r="N9" s="28">
        <v>0.45500000000000002</v>
      </c>
      <c r="O9" s="24">
        <v>11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5</v>
      </c>
      <c r="F10" s="18">
        <f t="shared" si="0"/>
        <v>0</v>
      </c>
      <c r="G10" s="18">
        <f t="shared" si="0"/>
        <v>1</v>
      </c>
      <c r="H10" s="18">
        <f t="shared" si="0"/>
        <v>0</v>
      </c>
      <c r="I10" s="18">
        <f t="shared" si="0"/>
        <v>5</v>
      </c>
      <c r="J10" s="18">
        <f t="shared" si="0"/>
        <v>1</v>
      </c>
      <c r="K10" s="18">
        <f t="shared" si="0"/>
        <v>0</v>
      </c>
      <c r="L10" s="18">
        <f t="shared" si="0"/>
        <v>3</v>
      </c>
      <c r="M10" s="18">
        <f t="shared" si="0"/>
        <v>1</v>
      </c>
      <c r="N10" s="30">
        <f>PRODUCT(I10/O10)</f>
        <v>0.45454545454545453</v>
      </c>
      <c r="O10" s="31">
        <f t="shared" ref="O10:AE10" si="1">SUM(O4:O9)</f>
        <v>11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7" t="s">
        <v>2</v>
      </c>
      <c r="C11" s="32"/>
      <c r="D11" s="33">
        <f>SUM(F10:H10)+((I10-F10-G10)/3)+(E10/3)+(Z10*25)+(AA10*25)+(AB10*10)+(AC10*25)+(AD10*20)+(AE10*15)</f>
        <v>4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35</v>
      </c>
      <c r="O13" s="24"/>
      <c r="P13" s="39" t="s">
        <v>32</v>
      </c>
      <c r="Q13" s="12"/>
      <c r="R13" s="12"/>
      <c r="S13" s="40"/>
      <c r="T13" s="40"/>
      <c r="U13" s="40"/>
      <c r="V13" s="40"/>
      <c r="W13" s="40"/>
      <c r="X13" s="12"/>
      <c r="Y13" s="12"/>
      <c r="Z13" s="12"/>
      <c r="AA13" s="11"/>
      <c r="AB13" s="12"/>
      <c r="AC13" s="12"/>
      <c r="AD13" s="12"/>
      <c r="AE13" s="4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17</v>
      </c>
      <c r="C14" s="12"/>
      <c r="D14" s="42"/>
      <c r="E14" s="26">
        <f>PRODUCT(E10)</f>
        <v>5</v>
      </c>
      <c r="F14" s="26">
        <f>PRODUCT(F10)</f>
        <v>0</v>
      </c>
      <c r="G14" s="26">
        <f>PRODUCT(G10)</f>
        <v>1</v>
      </c>
      <c r="H14" s="26">
        <f>PRODUCT(H10)</f>
        <v>0</v>
      </c>
      <c r="I14" s="26">
        <f>PRODUCT(I10)</f>
        <v>5</v>
      </c>
      <c r="J14" s="1"/>
      <c r="K14" s="43">
        <f>PRODUCT((F14+G14)/E14)</f>
        <v>0.2</v>
      </c>
      <c r="L14" s="43">
        <f>PRODUCT(H14/E14)</f>
        <v>0</v>
      </c>
      <c r="M14" s="43">
        <f>PRODUCT(I14/E14)</f>
        <v>1</v>
      </c>
      <c r="N14" s="28">
        <f>PRODUCT(N10)</f>
        <v>0.45454545454545453</v>
      </c>
      <c r="O14" s="24">
        <f>PRODUCT(O10)</f>
        <v>11</v>
      </c>
      <c r="P14" s="44" t="s">
        <v>33</v>
      </c>
      <c r="Q14" s="45"/>
      <c r="R14" s="46" t="s">
        <v>46</v>
      </c>
      <c r="S14" s="46"/>
      <c r="T14" s="46"/>
      <c r="U14" s="46"/>
      <c r="V14" s="46"/>
      <c r="W14" s="46"/>
      <c r="X14" s="46"/>
      <c r="Y14" s="46"/>
      <c r="Z14" s="83" t="s">
        <v>36</v>
      </c>
      <c r="AA14" s="83"/>
      <c r="AB14" s="81" t="s">
        <v>47</v>
      </c>
      <c r="AC14" s="47"/>
      <c r="AD14" s="85"/>
      <c r="AE14" s="5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8" t="s">
        <v>18</v>
      </c>
      <c r="C15" s="49"/>
      <c r="D15" s="50"/>
      <c r="E15" s="26"/>
      <c r="F15" s="26"/>
      <c r="G15" s="26"/>
      <c r="H15" s="26"/>
      <c r="I15" s="26"/>
      <c r="J15" s="1"/>
      <c r="K15" s="43"/>
      <c r="L15" s="43"/>
      <c r="M15" s="43"/>
      <c r="N15" s="28"/>
      <c r="O15" s="51"/>
      <c r="P15" s="52" t="s">
        <v>48</v>
      </c>
      <c r="Q15" s="53"/>
      <c r="R15" s="54" t="s">
        <v>46</v>
      </c>
      <c r="S15" s="54"/>
      <c r="T15" s="54"/>
      <c r="U15" s="54"/>
      <c r="V15" s="54"/>
      <c r="W15" s="54"/>
      <c r="X15" s="54"/>
      <c r="Y15" s="54"/>
      <c r="Z15" s="84" t="s">
        <v>36</v>
      </c>
      <c r="AA15" s="84"/>
      <c r="AB15" s="82" t="s">
        <v>47</v>
      </c>
      <c r="AC15" s="56"/>
      <c r="AD15" s="85"/>
      <c r="AE15" s="5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7" t="s">
        <v>19</v>
      </c>
      <c r="C16" s="58"/>
      <c r="D16" s="59"/>
      <c r="E16" s="29"/>
      <c r="F16" s="29"/>
      <c r="G16" s="29"/>
      <c r="H16" s="29"/>
      <c r="I16" s="29"/>
      <c r="J16" s="1"/>
      <c r="K16" s="60"/>
      <c r="L16" s="60"/>
      <c r="M16" s="60"/>
      <c r="N16" s="61"/>
      <c r="O16" s="24"/>
      <c r="P16" s="52" t="s">
        <v>49</v>
      </c>
      <c r="Q16" s="53"/>
      <c r="R16" s="54"/>
      <c r="S16" s="54"/>
      <c r="T16" s="54"/>
      <c r="U16" s="54"/>
      <c r="V16" s="54"/>
      <c r="W16" s="54"/>
      <c r="X16" s="54"/>
      <c r="Y16" s="54"/>
      <c r="Z16" s="54"/>
      <c r="AA16" s="55"/>
      <c r="AB16" s="55"/>
      <c r="AC16" s="55"/>
      <c r="AD16" s="55"/>
      <c r="AE16" s="5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62" t="s">
        <v>20</v>
      </c>
      <c r="C17" s="63"/>
      <c r="D17" s="64"/>
      <c r="E17" s="18">
        <f>SUM(E14:E16)</f>
        <v>5</v>
      </c>
      <c r="F17" s="18">
        <f>SUM(F14:F16)</f>
        <v>0</v>
      </c>
      <c r="G17" s="18">
        <f>SUM(G14:G16)</f>
        <v>1</v>
      </c>
      <c r="H17" s="18">
        <f>SUM(H14:H16)</f>
        <v>0</v>
      </c>
      <c r="I17" s="18">
        <f>SUM(I14:I16)</f>
        <v>5</v>
      </c>
      <c r="J17" s="1"/>
      <c r="K17" s="65">
        <f>PRODUCT((F17+G17)/E17)</f>
        <v>0.2</v>
      </c>
      <c r="L17" s="65">
        <f>PRODUCT(H17/E17)</f>
        <v>0</v>
      </c>
      <c r="M17" s="65">
        <f>PRODUCT(I17/E17)</f>
        <v>1</v>
      </c>
      <c r="N17" s="30">
        <f>PRODUCT(I17/O17)</f>
        <v>0.45454545454545453</v>
      </c>
      <c r="O17" s="24">
        <f>SUM(O14:O16)</f>
        <v>11</v>
      </c>
      <c r="P17" s="66" t="s">
        <v>34</v>
      </c>
      <c r="Q17" s="67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C17" s="68"/>
      <c r="AD17" s="69"/>
      <c r="AE17" s="70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71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37</v>
      </c>
      <c r="C19" s="1"/>
      <c r="D19" s="1" t="s">
        <v>45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71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44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1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1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1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1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73" customFormat="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72"/>
      <c r="N24" s="72"/>
      <c r="O24" s="24"/>
      <c r="P24" s="1"/>
      <c r="Q24" s="37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71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3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72"/>
      <c r="N26" s="72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3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2"/>
      <c r="N27" s="72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3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2"/>
      <c r="N28" s="72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3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2"/>
      <c r="N29" s="72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3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72"/>
      <c r="N30" s="72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3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2"/>
      <c r="N31" s="72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3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2"/>
      <c r="N32" s="72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3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2"/>
      <c r="N33" s="72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3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2"/>
      <c r="N34" s="72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3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2"/>
      <c r="N35" s="72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3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2"/>
      <c r="N36" s="72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3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2"/>
      <c r="N37" s="72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3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2"/>
      <c r="N38" s="72"/>
      <c r="O38" s="24"/>
      <c r="P38" s="1"/>
      <c r="Q38" s="37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3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2"/>
      <c r="N39" s="72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3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2"/>
      <c r="N40" s="72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3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2"/>
      <c r="N41" s="72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3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2"/>
      <c r="N42" s="72"/>
      <c r="O42" s="24"/>
      <c r="P42" s="1"/>
      <c r="Q42" s="37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3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2"/>
      <c r="N43" s="72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3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2"/>
      <c r="N44" s="72"/>
      <c r="O44" s="24"/>
      <c r="P44" s="1"/>
      <c r="Q44" s="37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3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2"/>
      <c r="N45" s="72"/>
      <c r="O45" s="24"/>
      <c r="P45" s="1"/>
      <c r="Q45" s="37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3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2"/>
      <c r="N46" s="72"/>
      <c r="O46" s="24"/>
      <c r="P46" s="1"/>
      <c r="Q46" s="37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3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2"/>
      <c r="N47" s="72"/>
      <c r="O47" s="24"/>
      <c r="P47" s="1"/>
      <c r="Q47" s="37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3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72"/>
      <c r="N48" s="72"/>
      <c r="O48" s="24"/>
      <c r="P48" s="1"/>
      <c r="Q48" s="37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3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72"/>
      <c r="N49" s="72"/>
      <c r="O49" s="24"/>
      <c r="P49" s="1"/>
      <c r="Q49" s="37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3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72"/>
      <c r="N50" s="72"/>
      <c r="O50" s="24"/>
      <c r="P50" s="1"/>
      <c r="Q50" s="37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73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72"/>
      <c r="N51" s="72"/>
      <c r="O51" s="24"/>
      <c r="P51" s="1"/>
      <c r="Q51" s="37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2019-07-12T22:21:06Z</dcterms:modified>
</cp:coreProperties>
</file>