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AE11" i="1"/>
  <c r="AD11" i="1"/>
  <c r="AC11" i="1"/>
  <c r="AB11" i="1"/>
  <c r="AA11" i="1"/>
  <c r="Z11" i="1"/>
  <c r="Y11" i="1"/>
  <c r="I17" i="1" s="1"/>
  <c r="X11" i="1"/>
  <c r="H17" i="1" s="1"/>
  <c r="L17" i="1" s="1"/>
  <c r="W11" i="1"/>
  <c r="G17" i="1" s="1"/>
  <c r="V11" i="1"/>
  <c r="F17" i="1" s="1"/>
  <c r="K17" i="1" s="1"/>
  <c r="U11" i="1"/>
  <c r="E17" i="1" s="1"/>
  <c r="T11" i="1"/>
  <c r="S11" i="1"/>
  <c r="R11" i="1"/>
  <c r="Q11" i="1"/>
  <c r="P11" i="1"/>
  <c r="M11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M17" i="1" l="1"/>
  <c r="D12" i="1"/>
  <c r="E18" i="1"/>
  <c r="G18" i="1"/>
  <c r="F18" i="1"/>
  <c r="K18" i="1" s="1"/>
  <c r="K15" i="1"/>
  <c r="L15" i="1"/>
  <c r="H18" i="1"/>
  <c r="I18" i="1"/>
  <c r="M18" i="1" s="1"/>
  <c r="M15" i="1"/>
  <c r="L18" i="1" l="1"/>
</calcChain>
</file>

<file path=xl/sharedStrings.xml><?xml version="1.0" encoding="utf-8"?>
<sst xmlns="http://schemas.openxmlformats.org/spreadsheetml/2006/main" count="82" uniqueCount="55">
  <si>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</si>
  <si>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</si>
  <si>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</si>
  <si>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</si>
  <si>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</si>
  <si>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</si>
  <si>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</si>
  <si>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</si>
  <si>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</si>
  <si>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</si>
  <si>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</si>
  <si>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</si>
  <si>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</si>
  <si>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</si>
  <si>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</si>
  <si>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</si>
  <si>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</si>
  <si>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</si>
  <si>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</si>
  <si>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</si>
  <si>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</si>
  <si>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</si>
  <si>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</si>
  <si>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</si>
  <si>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</si>
  <si>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</si>
  <si>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</si>
  <si>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</si>
  <si>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</si>
  <si>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</si>
  <si>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</si>
  <si>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</si>
  <si>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</si>
  <si>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</si>
  <si>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</si>
  <si>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</si>
  <si>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</si>
  <si>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</si>
  <si>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</si>
  <si>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</si>
  <si>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</si>
  <si>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11.</t>
  </si>
  <si>
    <t>Emilia Haapakoski</t>
  </si>
  <si>
    <t>4.10.1994   Tyrnävä</t>
  </si>
  <si>
    <t>01.07. 2010  SiiPe - Lipottaret  2-0  (5-2, 3-4, 1-1, 4-5)</t>
  </si>
  <si>
    <t xml:space="preserve">  15 v   8 kk 27 pv</t>
  </si>
  <si>
    <t>OsVa = Oulunsalon Vasama  (1910),  kasvattajaseura</t>
  </si>
  <si>
    <t>tyttöjen superpesis</t>
  </si>
  <si>
    <t>OsVa</t>
  </si>
  <si>
    <t>superpesiskarsinta</t>
  </si>
  <si>
    <t>suomensarja</t>
  </si>
  <si>
    <t>Lippo Juniorit = Oulun Lippo Juniorit  (2003)</t>
  </si>
  <si>
    <t>Lippo Juniorit</t>
  </si>
  <si>
    <t>JoMa</t>
  </si>
  <si>
    <t>JoMa = Joensuun Maila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</si>
</sst>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27" t="s">
        <v>41</v>
      </c>
      <c r="D4" s="28" t="s">
        <v>52</v>
      </c>
      <c r="E4" s="27">
        <v>3</v>
      </c>
      <c r="F4" s="27">
        <v>0</v>
      </c>
      <c r="G4" s="27">
        <v>0</v>
      </c>
      <c r="H4" s="27">
        <v>1</v>
      </c>
      <c r="I4" s="27">
        <v>10</v>
      </c>
      <c r="J4" s="27">
        <v>6</v>
      </c>
      <c r="K4" s="27">
        <v>2</v>
      </c>
      <c r="L4" s="27">
        <v>2</v>
      </c>
      <c r="M4" s="27">
        <v>0</v>
      </c>
      <c r="N4" s="29">
        <v>0.58819999999999995</v>
      </c>
      <c r="O4" s="25"/>
      <c r="P4" s="27"/>
      <c r="Q4" s="27"/>
      <c r="R4" s="27"/>
      <c r="S4" s="27"/>
      <c r="T4" s="27"/>
      <c r="U4" s="30">
        <v>3</v>
      </c>
      <c r="V4" s="30">
        <v>0</v>
      </c>
      <c r="W4" s="30">
        <v>0</v>
      </c>
      <c r="X4" s="30">
        <v>0</v>
      </c>
      <c r="Y4" s="30">
        <v>6</v>
      </c>
      <c r="Z4" s="27"/>
      <c r="AA4" s="27"/>
      <c r="AB4" s="27"/>
      <c r="AC4" s="27"/>
      <c r="AD4" s="27"/>
      <c r="AE4" s="27"/>
      <c r="AF4" s="91" t="s">
        <v>49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2011</v>
      </c>
      <c r="C5" s="83"/>
      <c r="D5" s="84" t="s">
        <v>48</v>
      </c>
      <c r="E5" s="83"/>
      <c r="F5" s="86" t="s">
        <v>47</v>
      </c>
      <c r="G5" s="83"/>
      <c r="H5" s="83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2012</v>
      </c>
      <c r="C6" s="87"/>
      <c r="D6" s="88" t="s">
        <v>48</v>
      </c>
      <c r="E6" s="87"/>
      <c r="F6" s="89" t="s">
        <v>50</v>
      </c>
      <c r="G6" s="87"/>
      <c r="H6" s="87"/>
      <c r="I6" s="87"/>
      <c r="J6" s="87"/>
      <c r="K6" s="87"/>
      <c r="L6" s="87"/>
      <c r="M6" s="87"/>
      <c r="N6" s="90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2013</v>
      </c>
      <c r="C7" s="27"/>
      <c r="D7" s="28"/>
      <c r="E7" s="27"/>
      <c r="F7" s="92"/>
      <c r="G7" s="27"/>
      <c r="H7" s="27"/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2014</v>
      </c>
      <c r="C8" s="87"/>
      <c r="D8" s="88" t="s">
        <v>48</v>
      </c>
      <c r="E8" s="87"/>
      <c r="F8" s="89" t="s">
        <v>50</v>
      </c>
      <c r="G8" s="87"/>
      <c r="H8" s="87"/>
      <c r="I8" s="87"/>
      <c r="J8" s="87"/>
      <c r="K8" s="87"/>
      <c r="L8" s="87"/>
      <c r="M8" s="87"/>
      <c r="N8" s="90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7">
        <v>2015</v>
      </c>
      <c r="C9" s="87"/>
      <c r="D9" s="88" t="s">
        <v>53</v>
      </c>
      <c r="E9" s="87"/>
      <c r="F9" s="89" t="s">
        <v>50</v>
      </c>
      <c r="G9" s="87"/>
      <c r="H9" s="87"/>
      <c r="I9" s="87"/>
      <c r="J9" s="87"/>
      <c r="K9" s="87"/>
      <c r="L9" s="87"/>
      <c r="M9" s="87"/>
      <c r="N9" s="90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7">
        <v>2016</v>
      </c>
      <c r="C10" s="87"/>
      <c r="D10" s="88" t="s">
        <v>53</v>
      </c>
      <c r="E10" s="87"/>
      <c r="F10" s="89" t="s">
        <v>50</v>
      </c>
      <c r="G10" s="87"/>
      <c r="H10" s="87"/>
      <c r="I10" s="87"/>
      <c r="J10" s="87"/>
      <c r="K10" s="87"/>
      <c r="L10" s="87"/>
      <c r="M10" s="87"/>
      <c r="N10" s="90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3</v>
      </c>
      <c r="F11" s="19">
        <f t="shared" si="0"/>
        <v>0</v>
      </c>
      <c r="G11" s="19">
        <f t="shared" si="0"/>
        <v>0</v>
      </c>
      <c r="H11" s="19">
        <f t="shared" si="0"/>
        <v>1</v>
      </c>
      <c r="I11" s="19">
        <f t="shared" si="0"/>
        <v>10</v>
      </c>
      <c r="J11" s="19">
        <f t="shared" si="0"/>
        <v>6</v>
      </c>
      <c r="K11" s="19">
        <f t="shared" si="0"/>
        <v>2</v>
      </c>
      <c r="L11" s="19">
        <f t="shared" si="0"/>
        <v>2</v>
      </c>
      <c r="M11" s="19">
        <f t="shared" si="0"/>
        <v>0</v>
      </c>
      <c r="N11" s="31">
        <v>0.58799999999999997</v>
      </c>
      <c r="O11" s="32"/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3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6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3"/>
      <c r="D12" s="34">
        <f>SUM(F11:H11)+((I11-F11-G11)/3)+(E11/3)+(Z11*25)+(AA11*25)+(AB11*10)+(AC11*25)+(AD11*20)+(AE11*15)</f>
        <v>5.3333333333333339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38</v>
      </c>
      <c r="O14" s="25"/>
      <c r="P14" s="41" t="s">
        <v>33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2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4"/>
      <c r="E15" s="27">
        <f>PRODUCT(E11)</f>
        <v>3</v>
      </c>
      <c r="F15" s="27">
        <f>PRODUCT(F11)</f>
        <v>0</v>
      </c>
      <c r="G15" s="27">
        <f>PRODUCT(G11)</f>
        <v>0</v>
      </c>
      <c r="H15" s="27">
        <f>PRODUCT(H11)</f>
        <v>1</v>
      </c>
      <c r="I15" s="27">
        <f>PRODUCT(I11)</f>
        <v>10</v>
      </c>
      <c r="J15" s="1"/>
      <c r="K15" s="45">
        <f>PRODUCT((F15+G15)/E15)</f>
        <v>0</v>
      </c>
      <c r="L15" s="45">
        <f>PRODUCT(H15/E15)</f>
        <v>0.33333333333333331</v>
      </c>
      <c r="M15" s="45">
        <f>PRODUCT(I15/E15)</f>
        <v>3.3333333333333335</v>
      </c>
      <c r="N15" s="29">
        <f>PRODUCT(N11)</f>
        <v>0.58799999999999997</v>
      </c>
      <c r="O15" s="25"/>
      <c r="P15" s="46" t="s">
        <v>34</v>
      </c>
      <c r="Q15" s="47"/>
      <c r="R15" s="47"/>
      <c r="S15" s="48" t="s">
        <v>44</v>
      </c>
      <c r="T15" s="48"/>
      <c r="U15" s="48"/>
      <c r="V15" s="48"/>
      <c r="W15" s="48"/>
      <c r="X15" s="48"/>
      <c r="Y15" s="48"/>
      <c r="Z15" s="48"/>
      <c r="AA15" s="48"/>
      <c r="AB15" s="49"/>
      <c r="AC15" s="48"/>
      <c r="AD15" s="50" t="s">
        <v>39</v>
      </c>
      <c r="AE15" s="50"/>
      <c r="AF15" s="51" t="s">
        <v>45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27"/>
      <c r="F16" s="27"/>
      <c r="G16" s="27"/>
      <c r="H16" s="27"/>
      <c r="I16" s="27"/>
      <c r="J16" s="1"/>
      <c r="K16" s="45"/>
      <c r="L16" s="45"/>
      <c r="M16" s="45"/>
      <c r="N16" s="29"/>
      <c r="O16" s="55"/>
      <c r="P16" s="56" t="s">
        <v>35</v>
      </c>
      <c r="Q16" s="57"/>
      <c r="R16" s="57"/>
      <c r="S16" s="58"/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/>
      <c r="AE16" s="60"/>
      <c r="AF16" s="6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19</v>
      </c>
      <c r="C17" s="63"/>
      <c r="D17" s="64"/>
      <c r="E17" s="30">
        <f>PRODUCT(U11)</f>
        <v>3</v>
      </c>
      <c r="F17" s="30">
        <f>PRODUCT(V11)</f>
        <v>0</v>
      </c>
      <c r="G17" s="30">
        <f>PRODUCT(W11)</f>
        <v>0</v>
      </c>
      <c r="H17" s="30">
        <f>PRODUCT(X11)</f>
        <v>0</v>
      </c>
      <c r="I17" s="30">
        <f>PRODUCT(Y11)</f>
        <v>6</v>
      </c>
      <c r="J17" s="1"/>
      <c r="K17" s="65">
        <f>PRODUCT((F17+G17)/E17)</f>
        <v>0</v>
      </c>
      <c r="L17" s="65">
        <f>PRODUCT(H17/E17)</f>
        <v>0</v>
      </c>
      <c r="M17" s="65">
        <f>PRODUCT(I17/E17)</f>
        <v>2</v>
      </c>
      <c r="N17" s="66">
        <v>0.66700000000000004</v>
      </c>
      <c r="O17" s="25"/>
      <c r="P17" s="56" t="s">
        <v>36</v>
      </c>
      <c r="Q17" s="57"/>
      <c r="R17" s="57"/>
      <c r="S17" s="58" t="s">
        <v>44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39</v>
      </c>
      <c r="AE17" s="60"/>
      <c r="AF17" s="61" t="s">
        <v>45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7" t="s">
        <v>20</v>
      </c>
      <c r="C18" s="68"/>
      <c r="D18" s="69"/>
      <c r="E18" s="19">
        <f>SUM(E15:E17)</f>
        <v>6</v>
      </c>
      <c r="F18" s="19">
        <f>SUM(F15:F17)</f>
        <v>0</v>
      </c>
      <c r="G18" s="19">
        <f>SUM(G15:G17)</f>
        <v>0</v>
      </c>
      <c r="H18" s="19">
        <f>SUM(H15:H17)</f>
        <v>1</v>
      </c>
      <c r="I18" s="19">
        <f>SUM(I15:I17)</f>
        <v>16</v>
      </c>
      <c r="J18" s="1"/>
      <c r="K18" s="70">
        <f>PRODUCT((F18+G18)/E18)</f>
        <v>0</v>
      </c>
      <c r="L18" s="70">
        <f>PRODUCT(H18/E18)</f>
        <v>0.16666666666666666</v>
      </c>
      <c r="M18" s="70">
        <f>PRODUCT(I18/E18)</f>
        <v>2.6666666666666665</v>
      </c>
      <c r="N18" s="31">
        <v>0.61499999999999999</v>
      </c>
      <c r="O18" s="25"/>
      <c r="P18" s="71" t="s">
        <v>37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4"/>
      <c r="AC18" s="73"/>
      <c r="AD18" s="73"/>
      <c r="AE18" s="75"/>
      <c r="AF18" s="76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46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51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54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8"/>
      <c r="N25" s="78"/>
      <c r="O25" s="25"/>
      <c r="P25" s="1"/>
      <c r="Q25" s="38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78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8"/>
      <c r="N30" s="78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8"/>
      <c r="N32" s="78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8"/>
      <c r="N33" s="78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7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8"/>
      <c r="N36" s="78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78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7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8"/>
      <c r="N39" s="78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8"/>
      <c r="N40" s="78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78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8"/>
      <c r="N42" s="78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8"/>
      <c r="N43" s="78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78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8"/>
      <c r="N45" s="78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8"/>
      <c r="N46" s="78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8"/>
      <c r="N47" s="78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8"/>
      <c r="N48" s="78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8"/>
      <c r="N49" s="78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8"/>
      <c r="N50" s="78"/>
      <c r="O50" s="25"/>
      <c r="P50" s="1"/>
      <c r="Q50" s="38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8"/>
      <c r="N51" s="78"/>
      <c r="O51" s="25"/>
      <c r="P51" s="1"/>
      <c r="Q51" s="38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8"/>
      <c r="N52" s="78"/>
      <c r="O52" s="25"/>
      <c r="P52" s="1"/>
      <c r="Q52" s="38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8"/>
      <c r="N53" s="78"/>
      <c r="O53" s="25"/>
      <c r="P53" s="1"/>
      <c r="Q53" s="38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8"/>
      <c r="N54" s="78"/>
      <c r="O54" s="25"/>
      <c r="P54" s="1"/>
      <c r="Q54" s="38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25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8"/>
      <c r="N55" s="78"/>
      <c r="O55" s="25"/>
      <c r="P55" s="1"/>
      <c r="Q55" s="38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25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9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8"/>
      <c r="N56" s="78"/>
      <c r="O56" s="25"/>
      <c r="P56" s="1"/>
      <c r="Q56" s="38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25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9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8"/>
      <c r="N57" s="78"/>
      <c r="O57" s="25"/>
      <c r="P57" s="1"/>
      <c r="Q57" s="38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25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9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8"/>
      <c r="N58" s="78"/>
      <c r="O58" s="25"/>
      <c r="P58" s="1"/>
      <c r="Q58" s="38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25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9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8"/>
      <c r="N59" s="78"/>
      <c r="O59" s="25"/>
      <c r="P59" s="1"/>
      <c r="Q59" s="38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25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9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8"/>
      <c r="N60" s="78"/>
      <c r="O60" s="25"/>
      <c r="P60" s="1"/>
      <c r="Q60" s="38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25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9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8"/>
      <c r="N61" s="78"/>
      <c r="O61" s="25"/>
      <c r="P61" s="1"/>
      <c r="Q61" s="38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25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9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8"/>
      <c r="N62" s="78"/>
      <c r="O62" s="25"/>
      <c r="P62" s="1"/>
      <c r="Q62" s="38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25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9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8"/>
      <c r="N63" s="78"/>
      <c r="O63" s="25"/>
      <c r="P63" s="1"/>
      <c r="Q63" s="38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25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9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8"/>
      <c r="N64" s="78"/>
      <c r="O64" s="25"/>
      <c r="P64" s="1"/>
      <c r="Q64" s="38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25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9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8"/>
      <c r="N65" s="78"/>
      <c r="O65" s="25"/>
      <c r="P65" s="1"/>
      <c r="Q65" s="38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25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9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8"/>
      <c r="N66" s="78"/>
      <c r="O66" s="25"/>
      <c r="P66" s="1"/>
      <c r="Q66" s="38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25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9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8"/>
      <c r="N67" s="78"/>
      <c r="O67" s="25"/>
      <c r="P67" s="1"/>
      <c r="Q67" s="38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25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9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8"/>
      <c r="N68" s="78"/>
      <c r="O68" s="25"/>
      <c r="P68" s="1"/>
      <c r="Q68" s="38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25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9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8"/>
      <c r="N69" s="78"/>
      <c r="O69" s="25"/>
      <c r="P69" s="1"/>
      <c r="Q69" s="38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25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9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8"/>
      <c r="N70" s="78"/>
      <c r="O70" s="25"/>
      <c r="P70" s="1"/>
      <c r="Q70" s="38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25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9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8"/>
      <c r="N71" s="78"/>
      <c r="O71" s="25"/>
      <c r="P71" s="1"/>
      <c r="Q71" s="38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25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9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8"/>
      <c r="N72" s="78"/>
      <c r="O72" s="25"/>
      <c r="P72" s="1"/>
      <c r="Q72" s="38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25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9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8"/>
      <c r="N73" s="78"/>
      <c r="O73" s="25"/>
      <c r="P73" s="1"/>
      <c r="Q73" s="38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25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9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8"/>
      <c r="N74" s="78"/>
      <c r="O74" s="25"/>
      <c r="P74" s="1"/>
      <c r="Q74" s="38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25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9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8"/>
      <c r="N75" s="78"/>
      <c r="O75" s="25"/>
      <c r="P75" s="1"/>
      <c r="Q75" s="38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25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9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8"/>
      <c r="N76" s="78"/>
      <c r="O76" s="25"/>
      <c r="P76" s="1"/>
      <c r="Q76" s="38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25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9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8"/>
      <c r="N77" s="78"/>
      <c r="O77" s="25"/>
      <c r="P77" s="1"/>
      <c r="Q77" s="38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25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9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8"/>
      <c r="N78" s="78"/>
      <c r="O78" s="25"/>
      <c r="P78" s="1"/>
      <c r="Q78" s="38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25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9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8"/>
      <c r="N79" s="78"/>
      <c r="O79" s="25"/>
      <c r="P79" s="1"/>
      <c r="Q79" s="38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25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9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8"/>
      <c r="N80" s="78"/>
      <c r="O80" s="25"/>
      <c r="P80" s="1"/>
      <c r="Q80" s="38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25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9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8"/>
      <c r="N81" s="78"/>
      <c r="O81" s="25"/>
      <c r="P81" s="1"/>
      <c r="Q81" s="38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25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9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8"/>
      <c r="N82" s="78"/>
      <c r="O82" s="25"/>
      <c r="P82" s="1"/>
      <c r="Q82" s="38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25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9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8"/>
      <c r="N83" s="78"/>
      <c r="O83" s="25"/>
      <c r="P83" s="1"/>
      <c r="Q83" s="38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25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9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8"/>
      <c r="N84" s="78"/>
      <c r="O84" s="25"/>
      <c r="P84" s="1"/>
      <c r="Q84" s="38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25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9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8"/>
      <c r="N85" s="78"/>
      <c r="O85" s="25"/>
      <c r="P85" s="1"/>
      <c r="Q85" s="38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25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9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8"/>
      <c r="N86" s="78"/>
      <c r="O86" s="25"/>
      <c r="P86" s="1"/>
      <c r="Q86" s="38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25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9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8"/>
      <c r="N87" s="78"/>
      <c r="O87" s="25"/>
      <c r="P87" s="1"/>
      <c r="Q87" s="38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25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9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8"/>
      <c r="N88" s="78"/>
      <c r="O88" s="25"/>
      <c r="P88" s="1"/>
      <c r="Q88" s="38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25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9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8"/>
      <c r="N89" s="78"/>
      <c r="O89" s="25"/>
      <c r="P89" s="1"/>
      <c r="Q89" s="38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25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9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8"/>
      <c r="N90" s="78"/>
      <c r="O90" s="25"/>
      <c r="P90" s="1"/>
      <c r="Q90" s="38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25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9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8"/>
      <c r="N91" s="78"/>
      <c r="O91" s="25"/>
      <c r="P91" s="1"/>
      <c r="Q91" s="38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25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9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8"/>
      <c r="N92" s="78"/>
      <c r="O92" s="25"/>
      <c r="P92" s="1"/>
      <c r="Q92" s="38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25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9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8"/>
      <c r="N93" s="78"/>
      <c r="O93" s="25"/>
      <c r="P93" s="1"/>
      <c r="Q93" s="38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25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9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8"/>
      <c r="N94" s="78"/>
      <c r="O94" s="25"/>
      <c r="P94" s="1"/>
      <c r="Q94" s="38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25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9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8"/>
      <c r="N95" s="78"/>
      <c r="O95" s="25"/>
      <c r="P95" s="1"/>
      <c r="Q95" s="38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25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9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8"/>
      <c r="N96" s="78"/>
      <c r="O96" s="25"/>
      <c r="P96" s="1"/>
      <c r="Q96" s="38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25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9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8"/>
      <c r="N97" s="78"/>
      <c r="O97" s="25"/>
      <c r="P97" s="1"/>
      <c r="Q97" s="38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25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9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8"/>
      <c r="N98" s="78"/>
      <c r="O98" s="25"/>
      <c r="P98" s="1"/>
      <c r="Q98" s="38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25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9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8"/>
      <c r="N99" s="78"/>
      <c r="O99" s="25"/>
      <c r="P99" s="1"/>
      <c r="Q99" s="38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25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9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8"/>
      <c r="N100" s="78"/>
      <c r="O100" s="25"/>
      <c r="P100" s="1"/>
      <c r="Q100" s="38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25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2019-01-18T08:17:22Z</dcterms:modified>
</cp:coreProperties>
</file>