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5" i="1" l="1"/>
  <c r="O13" i="1"/>
  <c r="O12" i="1"/>
  <c r="O11" i="1"/>
  <c r="O10" i="1"/>
  <c r="O14" i="1"/>
  <c r="AE20" i="1"/>
  <c r="AD20" i="1"/>
  <c r="AC20" i="1"/>
  <c r="AB20" i="1"/>
  <c r="AA20" i="1"/>
  <c r="Z20" i="1"/>
  <c r="Y20" i="1"/>
  <c r="I26" i="1"/>
  <c r="X20" i="1"/>
  <c r="H26" i="1"/>
  <c r="W20" i="1"/>
  <c r="G26" i="1" s="1"/>
  <c r="V20" i="1"/>
  <c r="F26" i="1" s="1"/>
  <c r="U20" i="1"/>
  <c r="E26" i="1"/>
  <c r="T20" i="1"/>
  <c r="I25" i="1"/>
  <c r="O25" i="1" s="1"/>
  <c r="S20" i="1"/>
  <c r="H25" i="1" s="1"/>
  <c r="R20" i="1"/>
  <c r="G25" i="1" s="1"/>
  <c r="Q20" i="1"/>
  <c r="F25" i="1" s="1"/>
  <c r="P20" i="1"/>
  <c r="E25" i="1" s="1"/>
  <c r="M20" i="1"/>
  <c r="L20" i="1"/>
  <c r="K20" i="1"/>
  <c r="J20" i="1"/>
  <c r="I20" i="1"/>
  <c r="I24" i="1" s="1"/>
  <c r="H20" i="1"/>
  <c r="H24" i="1" s="1"/>
  <c r="G20" i="1"/>
  <c r="G24" i="1" s="1"/>
  <c r="F20" i="1"/>
  <c r="F24" i="1" s="1"/>
  <c r="E20" i="1"/>
  <c r="E24" i="1" s="1"/>
  <c r="D21" i="1"/>
  <c r="O26" i="1"/>
  <c r="K26" i="1" l="1"/>
  <c r="L26" i="1"/>
  <c r="M26" i="1"/>
  <c r="O20" i="1"/>
  <c r="O24" i="1" s="1"/>
  <c r="O27" i="1" s="1"/>
  <c r="F27" i="1"/>
  <c r="K24" i="1"/>
  <c r="H27" i="1"/>
  <c r="L24" i="1"/>
  <c r="E27" i="1"/>
  <c r="G27" i="1"/>
  <c r="I27" i="1"/>
  <c r="M24" i="1"/>
  <c r="K25" i="1"/>
  <c r="L25" i="1"/>
  <c r="N20" i="1"/>
  <c r="N24" i="1" s="1"/>
  <c r="M25" i="1"/>
  <c r="K27" i="1" l="1"/>
  <c r="N27" i="1"/>
  <c r="M27" i="1"/>
  <c r="L27" i="1"/>
</calcChain>
</file>

<file path=xl/sharedStrings.xml><?xml version="1.0" encoding="utf-8"?>
<sst xmlns="http://schemas.openxmlformats.org/spreadsheetml/2006/main" count="97" uniqueCount="60">
  <si>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</si>
  <si>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</si>
  <si>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</si>
  <si>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</si>
  <si>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</si>
  <si>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</si>
  <si>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</si>
  <si>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</si>
  <si>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</si>
  <si>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</si>
  <si>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</si>
  <si>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</si>
  <si>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</si>
  <si>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</si>
  <si>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</si>
  <si>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</si>
  <si>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</si>
  <si>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</si>
  <si>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</si>
  <si>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</si>
  <si>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</si>
  <si>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</si>
  <si>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</si>
  <si>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</si>
  <si>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</si>
  <si>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</si>
  <si>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</si>
  <si>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</si>
  <si>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</si>
  <si>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</si>
  <si>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</si>
  <si>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</si>
  <si>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</si>
  <si>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</si>
  <si>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</si>
  <si>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</si>
  <si>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8.</t>
  </si>
  <si>
    <t>9.</t>
  </si>
  <si>
    <t>11.</t>
  </si>
  <si>
    <t>10.</t>
  </si>
  <si>
    <t>10.  ottelu</t>
  </si>
  <si>
    <t>YPJ</t>
  </si>
  <si>
    <t>KL - %</t>
  </si>
  <si>
    <t>Johanna Haapa-aho</t>
  </si>
  <si>
    <t>17.05. 2007  YPJ - Virkiä  2-1  (1-3, 2-1, 0-0, 1-0)</t>
  </si>
  <si>
    <t xml:space="preserve">  25 v   0 kk 20 pv</t>
  </si>
  <si>
    <t>13.06. 2007  SiiPe - YPJ  0-1  (6-8, 2-2)</t>
  </si>
  <si>
    <t xml:space="preserve">  25 v   1 kk 17 pv</t>
  </si>
  <si>
    <t>14.06. 2009  YPJ - Turku-Pesis  1-0  (2-2, 4-0)</t>
  </si>
  <si>
    <t>56.  ottelu</t>
  </si>
  <si>
    <t xml:space="preserve">  27 v   1 kk 18 pv</t>
  </si>
  <si>
    <t>Seurat</t>
  </si>
  <si>
    <t>Virkiä = Lapuan Virkiä  (1907), kasvattajaseura</t>
  </si>
  <si>
    <t>27.4.1982   Lapua</t>
  </si>
  <si>
    <t>ykköspesis</t>
  </si>
  <si>
    <t>suomensarja</t>
  </si>
  <si>
    <t>YPJ = Ylihärmän Pesis-Junkkarit  (1996)</t>
  </si>
  <si>
    <t>Virkiä  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</si>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</sst>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9" borderId="3" xfId="0" applyFont="1" applyFill="1" applyBorder="1" applyAlignment="1">
      <alignment horizontal="left"/>
    </xf>
    <xf numFmtId="165" fontId="2" fillId="9" borderId="3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74" customWidth="1"/>
    <col min="4" max="4" width="10.140625" style="75" customWidth="1"/>
    <col min="5" max="12" width="5.7109375" style="75" customWidth="1"/>
    <col min="13" max="13" width="6.28515625" style="75" customWidth="1"/>
    <col min="14" max="14" width="8.28515625" style="75" customWidth="1"/>
    <col min="15" max="15" width="0.42578125" style="75" customWidth="1"/>
    <col min="16" max="23" width="5.7109375" style="75" customWidth="1"/>
    <col min="24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53</v>
      </c>
      <c r="F1" s="5"/>
      <c r="G1" s="6"/>
      <c r="H1" s="3"/>
      <c r="I1" s="5"/>
      <c r="J1" s="5"/>
      <c r="K1" s="5"/>
      <c r="L1" s="5"/>
      <c r="M1" s="7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76">
        <v>2001</v>
      </c>
      <c r="C4" s="76"/>
      <c r="D4" s="77" t="s">
        <v>41</v>
      </c>
      <c r="E4" s="76"/>
      <c r="F4" s="78" t="s">
        <v>54</v>
      </c>
      <c r="G4" s="81"/>
      <c r="H4" s="80"/>
      <c r="I4" s="76"/>
      <c r="J4" s="76"/>
      <c r="K4" s="76"/>
      <c r="L4" s="76"/>
      <c r="M4" s="76"/>
      <c r="N4" s="79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30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6">
        <v>2002</v>
      </c>
      <c r="C5" s="76"/>
      <c r="D5" s="77" t="s">
        <v>41</v>
      </c>
      <c r="E5" s="76"/>
      <c r="F5" s="78" t="s">
        <v>54</v>
      </c>
      <c r="G5" s="81"/>
      <c r="H5" s="80"/>
      <c r="I5" s="76"/>
      <c r="J5" s="76"/>
      <c r="K5" s="76"/>
      <c r="L5" s="76"/>
      <c r="M5" s="76"/>
      <c r="N5" s="79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30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2003</v>
      </c>
      <c r="C6" s="26"/>
      <c r="D6" s="27"/>
      <c r="E6" s="26"/>
      <c r="F6" s="26"/>
      <c r="G6" s="26"/>
      <c r="H6" s="26"/>
      <c r="I6" s="26"/>
      <c r="J6" s="26"/>
      <c r="K6" s="26"/>
      <c r="L6" s="26"/>
      <c r="M6" s="26"/>
      <c r="N6" s="28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30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2004</v>
      </c>
      <c r="C7" s="26"/>
      <c r="D7" s="27"/>
      <c r="E7" s="26"/>
      <c r="F7" s="26"/>
      <c r="G7" s="26"/>
      <c r="H7" s="26"/>
      <c r="I7" s="26"/>
      <c r="J7" s="26"/>
      <c r="K7" s="26"/>
      <c r="L7" s="26"/>
      <c r="M7" s="26"/>
      <c r="N7" s="28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30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2005</v>
      </c>
      <c r="C8" s="26"/>
      <c r="D8" s="27"/>
      <c r="E8" s="26"/>
      <c r="F8" s="26"/>
      <c r="G8" s="26"/>
      <c r="H8" s="26"/>
      <c r="I8" s="26"/>
      <c r="J8" s="26"/>
      <c r="K8" s="26"/>
      <c r="L8" s="26"/>
      <c r="M8" s="26"/>
      <c r="N8" s="28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30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2006</v>
      </c>
      <c r="C9" s="26"/>
      <c r="D9" s="27"/>
      <c r="E9" s="26"/>
      <c r="F9" s="26"/>
      <c r="G9" s="26"/>
      <c r="H9" s="26"/>
      <c r="I9" s="26"/>
      <c r="J9" s="26"/>
      <c r="K9" s="26"/>
      <c r="L9" s="26"/>
      <c r="M9" s="26"/>
      <c r="N9" s="28"/>
      <c r="O9" s="24"/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30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2007</v>
      </c>
      <c r="C10" s="26" t="s">
        <v>36</v>
      </c>
      <c r="D10" s="27" t="s">
        <v>41</v>
      </c>
      <c r="E10" s="26">
        <v>20</v>
      </c>
      <c r="F10" s="26">
        <v>0</v>
      </c>
      <c r="G10" s="26">
        <v>19</v>
      </c>
      <c r="H10" s="26">
        <v>1</v>
      </c>
      <c r="I10" s="26">
        <v>42</v>
      </c>
      <c r="J10" s="26">
        <v>0</v>
      </c>
      <c r="K10" s="26">
        <v>5</v>
      </c>
      <c r="L10" s="26">
        <v>18</v>
      </c>
      <c r="M10" s="26">
        <v>19</v>
      </c>
      <c r="N10" s="28">
        <v>0.48270000000000002</v>
      </c>
      <c r="O10" s="24">
        <f t="shared" ref="O10:O15" si="0">PRODUCT(I10/N10)</f>
        <v>87.010565568676199</v>
      </c>
      <c r="P10" s="26">
        <v>7</v>
      </c>
      <c r="Q10" s="26">
        <v>0</v>
      </c>
      <c r="R10" s="26">
        <v>2</v>
      </c>
      <c r="S10" s="26">
        <v>0</v>
      </c>
      <c r="T10" s="26">
        <v>7</v>
      </c>
      <c r="U10" s="29"/>
      <c r="V10" s="29"/>
      <c r="W10" s="29"/>
      <c r="X10" s="29"/>
      <c r="Y10" s="29"/>
      <c r="Z10" s="26"/>
      <c r="AA10" s="26"/>
      <c r="AB10" s="30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2008</v>
      </c>
      <c r="C11" s="26" t="s">
        <v>37</v>
      </c>
      <c r="D11" s="27" t="s">
        <v>41</v>
      </c>
      <c r="E11" s="26">
        <v>20</v>
      </c>
      <c r="F11" s="26">
        <v>0</v>
      </c>
      <c r="G11" s="26">
        <v>24</v>
      </c>
      <c r="H11" s="26">
        <v>4</v>
      </c>
      <c r="I11" s="26">
        <v>50</v>
      </c>
      <c r="J11" s="26">
        <v>1</v>
      </c>
      <c r="K11" s="26">
        <v>3</v>
      </c>
      <c r="L11" s="26">
        <v>22</v>
      </c>
      <c r="M11" s="26">
        <v>24</v>
      </c>
      <c r="N11" s="28">
        <v>0.45040000000000002</v>
      </c>
      <c r="O11" s="24">
        <f t="shared" si="0"/>
        <v>111.01243339253996</v>
      </c>
      <c r="P11" s="26"/>
      <c r="Q11" s="26"/>
      <c r="R11" s="26"/>
      <c r="S11" s="26"/>
      <c r="T11" s="26"/>
      <c r="U11" s="29"/>
      <c r="V11" s="29"/>
      <c r="W11" s="29"/>
      <c r="X11" s="29"/>
      <c r="Y11" s="29"/>
      <c r="Z11" s="26"/>
      <c r="AA11" s="26"/>
      <c r="AB11" s="30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2009</v>
      </c>
      <c r="C12" s="26" t="s">
        <v>38</v>
      </c>
      <c r="D12" s="27" t="s">
        <v>41</v>
      </c>
      <c r="E12" s="26">
        <v>23</v>
      </c>
      <c r="F12" s="26">
        <v>1</v>
      </c>
      <c r="G12" s="26">
        <v>21</v>
      </c>
      <c r="H12" s="26">
        <v>4</v>
      </c>
      <c r="I12" s="26">
        <v>63</v>
      </c>
      <c r="J12" s="26">
        <v>8</v>
      </c>
      <c r="K12" s="26">
        <v>9</v>
      </c>
      <c r="L12" s="26">
        <v>24</v>
      </c>
      <c r="M12" s="26">
        <v>22</v>
      </c>
      <c r="N12" s="28">
        <v>0.4375</v>
      </c>
      <c r="O12" s="24">
        <f t="shared" si="0"/>
        <v>144</v>
      </c>
      <c r="P12" s="26"/>
      <c r="Q12" s="26"/>
      <c r="R12" s="26"/>
      <c r="S12" s="26"/>
      <c r="T12" s="26"/>
      <c r="U12" s="29">
        <v>10</v>
      </c>
      <c r="V12" s="29">
        <v>0</v>
      </c>
      <c r="W12" s="29">
        <v>2</v>
      </c>
      <c r="X12" s="29">
        <v>1</v>
      </c>
      <c r="Y12" s="29">
        <v>33</v>
      </c>
      <c r="Z12" s="26"/>
      <c r="AA12" s="26"/>
      <c r="AB12" s="30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2010</v>
      </c>
      <c r="C13" s="26" t="s">
        <v>39</v>
      </c>
      <c r="D13" s="27" t="s">
        <v>41</v>
      </c>
      <c r="E13" s="26">
        <v>22</v>
      </c>
      <c r="F13" s="26">
        <v>0</v>
      </c>
      <c r="G13" s="26">
        <v>18</v>
      </c>
      <c r="H13" s="26">
        <v>1</v>
      </c>
      <c r="I13" s="26">
        <v>39</v>
      </c>
      <c r="J13" s="26">
        <v>2</v>
      </c>
      <c r="K13" s="26">
        <v>2</v>
      </c>
      <c r="L13" s="26">
        <v>17</v>
      </c>
      <c r="M13" s="26">
        <v>18</v>
      </c>
      <c r="N13" s="28">
        <v>0.31190000000000001</v>
      </c>
      <c r="O13" s="24">
        <f t="shared" si="0"/>
        <v>125.04007694773965</v>
      </c>
      <c r="P13" s="26"/>
      <c r="Q13" s="26"/>
      <c r="R13" s="26"/>
      <c r="S13" s="26"/>
      <c r="T13" s="26"/>
      <c r="U13" s="29">
        <v>3</v>
      </c>
      <c r="V13" s="29">
        <v>0</v>
      </c>
      <c r="W13" s="29">
        <v>8</v>
      </c>
      <c r="X13" s="29">
        <v>1</v>
      </c>
      <c r="Y13" s="29">
        <v>14</v>
      </c>
      <c r="Z13" s="26"/>
      <c r="AA13" s="26"/>
      <c r="AB13" s="30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6">
        <v>2011</v>
      </c>
      <c r="C14" s="26" t="s">
        <v>36</v>
      </c>
      <c r="D14" s="27" t="s">
        <v>41</v>
      </c>
      <c r="E14" s="26">
        <v>21</v>
      </c>
      <c r="F14" s="26">
        <v>1</v>
      </c>
      <c r="G14" s="26">
        <v>10</v>
      </c>
      <c r="H14" s="26">
        <v>5</v>
      </c>
      <c r="I14" s="26">
        <v>73</v>
      </c>
      <c r="J14" s="26">
        <v>1</v>
      </c>
      <c r="K14" s="26">
        <v>2</v>
      </c>
      <c r="L14" s="26">
        <v>59</v>
      </c>
      <c r="M14" s="26">
        <v>11</v>
      </c>
      <c r="N14" s="28">
        <v>0.56999999999999995</v>
      </c>
      <c r="O14" s="24">
        <f t="shared" si="0"/>
        <v>128.07017543859649</v>
      </c>
      <c r="P14" s="26">
        <v>3</v>
      </c>
      <c r="Q14" s="26">
        <v>0</v>
      </c>
      <c r="R14" s="26">
        <v>0</v>
      </c>
      <c r="S14" s="26">
        <v>0</v>
      </c>
      <c r="T14" s="26">
        <v>6</v>
      </c>
      <c r="U14" s="29"/>
      <c r="V14" s="29"/>
      <c r="W14" s="29"/>
      <c r="X14" s="29"/>
      <c r="Y14" s="29"/>
      <c r="Z14" s="26"/>
      <c r="AA14" s="26"/>
      <c r="AB14" s="30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6">
        <v>2012</v>
      </c>
      <c r="C15" s="26" t="s">
        <v>36</v>
      </c>
      <c r="D15" s="27" t="s">
        <v>41</v>
      </c>
      <c r="E15" s="26">
        <v>21</v>
      </c>
      <c r="F15" s="26">
        <v>0</v>
      </c>
      <c r="G15" s="26">
        <v>13</v>
      </c>
      <c r="H15" s="26">
        <v>5</v>
      </c>
      <c r="I15" s="26">
        <v>60</v>
      </c>
      <c r="J15" s="26">
        <v>4</v>
      </c>
      <c r="K15" s="26">
        <v>9</v>
      </c>
      <c r="L15" s="26">
        <v>34</v>
      </c>
      <c r="M15" s="26">
        <v>13</v>
      </c>
      <c r="N15" s="28">
        <v>0.45500000000000002</v>
      </c>
      <c r="O15" s="24">
        <f t="shared" si="0"/>
        <v>131.86813186813185</v>
      </c>
      <c r="P15" s="26">
        <v>3</v>
      </c>
      <c r="Q15" s="26">
        <v>0</v>
      </c>
      <c r="R15" s="26">
        <v>0</v>
      </c>
      <c r="S15" s="26">
        <v>0</v>
      </c>
      <c r="T15" s="26">
        <v>5</v>
      </c>
      <c r="U15" s="29"/>
      <c r="V15" s="29"/>
      <c r="W15" s="29"/>
      <c r="X15" s="29"/>
      <c r="Y15" s="29"/>
      <c r="Z15" s="26"/>
      <c r="AA15" s="26"/>
      <c r="AB15" s="30"/>
      <c r="AC15" s="26"/>
      <c r="AD15" s="26"/>
      <c r="AE15" s="26"/>
      <c r="AF15" s="23"/>
      <c r="AG15" s="8"/>
      <c r="AH15" s="8"/>
      <c r="AI15" s="8"/>
      <c r="AJ15" s="8"/>
      <c r="AK15" s="8"/>
    </row>
    <row r="16" spans="1:37" s="9" customFormat="1" ht="15" customHeight="1" x14ac:dyDescent="0.2">
      <c r="A16" s="1"/>
      <c r="B16" s="82">
        <v>2013</v>
      </c>
      <c r="C16" s="82"/>
      <c r="D16" s="83" t="s">
        <v>41</v>
      </c>
      <c r="E16" s="82"/>
      <c r="F16" s="84" t="s">
        <v>55</v>
      </c>
      <c r="G16" s="82"/>
      <c r="H16" s="82"/>
      <c r="I16" s="82"/>
      <c r="J16" s="82"/>
      <c r="K16" s="82"/>
      <c r="L16" s="82"/>
      <c r="M16" s="82"/>
      <c r="N16" s="85"/>
      <c r="O16" s="86"/>
      <c r="P16" s="26"/>
      <c r="Q16" s="26"/>
      <c r="R16" s="26"/>
      <c r="S16" s="26"/>
      <c r="T16" s="26"/>
      <c r="U16" s="29"/>
      <c r="V16" s="29"/>
      <c r="W16" s="29"/>
      <c r="X16" s="29"/>
      <c r="Y16" s="29"/>
      <c r="Z16" s="26"/>
      <c r="AA16" s="26"/>
      <c r="AB16" s="26"/>
      <c r="AC16" s="26"/>
      <c r="AD16" s="26"/>
      <c r="AE16" s="26"/>
      <c r="AF16" s="23"/>
      <c r="AG16" s="8"/>
      <c r="AH16" s="8"/>
      <c r="AI16" s="8"/>
      <c r="AJ16" s="8"/>
      <c r="AK16" s="8"/>
    </row>
    <row r="17" spans="1:37" s="9" customFormat="1" ht="15" customHeight="1" x14ac:dyDescent="0.2">
      <c r="A17" s="1"/>
      <c r="B17" s="82">
        <v>2014</v>
      </c>
      <c r="C17" s="82"/>
      <c r="D17" s="83" t="s">
        <v>41</v>
      </c>
      <c r="E17" s="82"/>
      <c r="F17" s="84" t="s">
        <v>55</v>
      </c>
      <c r="G17" s="82"/>
      <c r="H17" s="82"/>
      <c r="I17" s="82"/>
      <c r="J17" s="82"/>
      <c r="K17" s="82"/>
      <c r="L17" s="82"/>
      <c r="M17" s="82"/>
      <c r="N17" s="85"/>
      <c r="O17" s="86"/>
      <c r="P17" s="26"/>
      <c r="Q17" s="26"/>
      <c r="R17" s="26"/>
      <c r="S17" s="26"/>
      <c r="T17" s="26"/>
      <c r="U17" s="29"/>
      <c r="V17" s="29"/>
      <c r="W17" s="29"/>
      <c r="X17" s="29"/>
      <c r="Y17" s="29"/>
      <c r="Z17" s="26"/>
      <c r="AA17" s="26"/>
      <c r="AB17" s="26"/>
      <c r="AC17" s="26"/>
      <c r="AD17" s="26"/>
      <c r="AE17" s="26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76">
        <v>2015</v>
      </c>
      <c r="C18" s="76"/>
      <c r="D18" s="77" t="s">
        <v>41</v>
      </c>
      <c r="E18" s="76"/>
      <c r="F18" s="78" t="s">
        <v>54</v>
      </c>
      <c r="G18" s="81"/>
      <c r="H18" s="80"/>
      <c r="I18" s="76"/>
      <c r="J18" s="76"/>
      <c r="K18" s="76"/>
      <c r="L18" s="76"/>
      <c r="M18" s="76"/>
      <c r="N18" s="79"/>
      <c r="O18" s="24"/>
      <c r="P18" s="26"/>
      <c r="Q18" s="26"/>
      <c r="R18" s="26"/>
      <c r="S18" s="26"/>
      <c r="T18" s="26"/>
      <c r="U18" s="29"/>
      <c r="V18" s="29"/>
      <c r="W18" s="29"/>
      <c r="X18" s="29"/>
      <c r="Y18" s="29"/>
      <c r="Z18" s="26"/>
      <c r="AA18" s="26"/>
      <c r="AB18" s="30"/>
      <c r="AC18" s="26"/>
      <c r="AD18" s="26"/>
      <c r="AE18" s="26"/>
      <c r="AF18" s="23"/>
      <c r="AG18" s="8"/>
      <c r="AH18" s="8"/>
      <c r="AI18" s="8"/>
      <c r="AJ18" s="8"/>
      <c r="AK18" s="8"/>
    </row>
    <row r="19" spans="1:37" s="9" customFormat="1" ht="15" customHeight="1" x14ac:dyDescent="0.2">
      <c r="A19" s="1"/>
      <c r="B19" s="82">
        <v>2016</v>
      </c>
      <c r="C19" s="82"/>
      <c r="D19" s="83" t="s">
        <v>57</v>
      </c>
      <c r="E19" s="82"/>
      <c r="F19" s="84" t="s">
        <v>55</v>
      </c>
      <c r="G19" s="82"/>
      <c r="H19" s="82"/>
      <c r="I19" s="82"/>
      <c r="J19" s="82"/>
      <c r="K19" s="82"/>
      <c r="L19" s="82"/>
      <c r="M19" s="82"/>
      <c r="N19" s="85"/>
      <c r="O19" s="86"/>
      <c r="P19" s="26"/>
      <c r="Q19" s="26"/>
      <c r="R19" s="26"/>
      <c r="S19" s="26"/>
      <c r="T19" s="26"/>
      <c r="U19" s="29"/>
      <c r="V19" s="29"/>
      <c r="W19" s="29"/>
      <c r="X19" s="29"/>
      <c r="Y19" s="29"/>
      <c r="Z19" s="26"/>
      <c r="AA19" s="26"/>
      <c r="AB19" s="26"/>
      <c r="AC19" s="26"/>
      <c r="AD19" s="26"/>
      <c r="AE19" s="26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6" t="s">
        <v>9</v>
      </c>
      <c r="C20" s="17"/>
      <c r="D20" s="15"/>
      <c r="E20" s="18">
        <f>SUM(E4:E15)</f>
        <v>127</v>
      </c>
      <c r="F20" s="18">
        <f t="shared" ref="F20:M20" si="1">SUM(F4:F15)</f>
        <v>2</v>
      </c>
      <c r="G20" s="18">
        <f t="shared" si="1"/>
        <v>105</v>
      </c>
      <c r="H20" s="18">
        <f t="shared" si="1"/>
        <v>20</v>
      </c>
      <c r="I20" s="18">
        <f t="shared" si="1"/>
        <v>327</v>
      </c>
      <c r="J20" s="18">
        <f t="shared" si="1"/>
        <v>16</v>
      </c>
      <c r="K20" s="18">
        <f t="shared" si="1"/>
        <v>30</v>
      </c>
      <c r="L20" s="18">
        <f t="shared" si="1"/>
        <v>174</v>
      </c>
      <c r="M20" s="18">
        <f t="shared" si="1"/>
        <v>107</v>
      </c>
      <c r="N20" s="31">
        <f>PRODUCT(I20/O20)</f>
        <v>0.44979281683565497</v>
      </c>
      <c r="O20" s="87">
        <f>SUM(O4:O15)</f>
        <v>727.00138321568409</v>
      </c>
      <c r="P20" s="18">
        <f t="shared" ref="P20:AE20" si="2">SUM(P4:P15)</f>
        <v>13</v>
      </c>
      <c r="Q20" s="18">
        <f t="shared" si="2"/>
        <v>0</v>
      </c>
      <c r="R20" s="18">
        <f t="shared" si="2"/>
        <v>2</v>
      </c>
      <c r="S20" s="18">
        <f t="shared" si="2"/>
        <v>0</v>
      </c>
      <c r="T20" s="18">
        <f t="shared" si="2"/>
        <v>18</v>
      </c>
      <c r="U20" s="18">
        <f t="shared" si="2"/>
        <v>13</v>
      </c>
      <c r="V20" s="18">
        <f t="shared" si="2"/>
        <v>0</v>
      </c>
      <c r="W20" s="18">
        <f t="shared" si="2"/>
        <v>10</v>
      </c>
      <c r="X20" s="18">
        <f t="shared" si="2"/>
        <v>2</v>
      </c>
      <c r="Y20" s="18">
        <f t="shared" si="2"/>
        <v>47</v>
      </c>
      <c r="Z20" s="18">
        <f t="shared" si="2"/>
        <v>0</v>
      </c>
      <c r="AA20" s="18">
        <f t="shared" si="2"/>
        <v>0</v>
      </c>
      <c r="AB20" s="18">
        <f t="shared" si="2"/>
        <v>0</v>
      </c>
      <c r="AC20" s="18">
        <f t="shared" si="2"/>
        <v>0</v>
      </c>
      <c r="AD20" s="18">
        <f t="shared" si="2"/>
        <v>0</v>
      </c>
      <c r="AE20" s="18">
        <f t="shared" si="2"/>
        <v>0</v>
      </c>
      <c r="AF20" s="23"/>
      <c r="AG20" s="8"/>
      <c r="AH20" s="8"/>
      <c r="AI20" s="8"/>
      <c r="AJ20" s="8"/>
      <c r="AK20" s="8"/>
    </row>
    <row r="21" spans="1:37" s="9" customFormat="1" ht="15" customHeight="1" x14ac:dyDescent="0.2">
      <c r="A21" s="1"/>
      <c r="B21" s="27" t="s">
        <v>2</v>
      </c>
      <c r="C21" s="32"/>
      <c r="D21" s="33">
        <f>SUM(F20:H20)+((I20-F20-G20)/3)+(E20/3)+(Z20*25)+(AA20*25)+(AB20*10)+(AC20*25)+(AD20*20)+(AE20*15)</f>
        <v>242.66666666666666</v>
      </c>
      <c r="E21" s="1"/>
      <c r="F21" s="1"/>
      <c r="G21" s="1"/>
      <c r="H21" s="1"/>
      <c r="I21" s="1"/>
      <c r="J21" s="1"/>
      <c r="K21" s="1"/>
      <c r="L21" s="1"/>
      <c r="M21" s="1"/>
      <c r="N21" s="3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35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4"/>
      <c r="O22" s="36"/>
      <c r="P22" s="1"/>
      <c r="Q22" s="37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22" t="s">
        <v>16</v>
      </c>
      <c r="C23" s="38"/>
      <c r="D23" s="38"/>
      <c r="E23" s="18" t="s">
        <v>4</v>
      </c>
      <c r="F23" s="18" t="s">
        <v>13</v>
      </c>
      <c r="G23" s="15" t="s">
        <v>14</v>
      </c>
      <c r="H23" s="18" t="s">
        <v>15</v>
      </c>
      <c r="I23" s="18" t="s">
        <v>3</v>
      </c>
      <c r="J23" s="1"/>
      <c r="K23" s="18" t="s">
        <v>25</v>
      </c>
      <c r="L23" s="18" t="s">
        <v>26</v>
      </c>
      <c r="M23" s="18" t="s">
        <v>27</v>
      </c>
      <c r="N23" s="31" t="s">
        <v>42</v>
      </c>
      <c r="O23" s="24"/>
      <c r="P23" s="39" t="s">
        <v>32</v>
      </c>
      <c r="Q23" s="12"/>
      <c r="R23" s="12"/>
      <c r="S23" s="40"/>
      <c r="T23" s="40"/>
      <c r="U23" s="40"/>
      <c r="V23" s="40"/>
      <c r="W23" s="40"/>
      <c r="X23" s="12"/>
      <c r="Y23" s="12"/>
      <c r="Z23" s="12"/>
      <c r="AA23" s="12"/>
      <c r="AB23" s="12"/>
      <c r="AC23" s="12"/>
      <c r="AD23" s="12"/>
      <c r="AE23" s="4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39" t="s">
        <v>17</v>
      </c>
      <c r="C24" s="12"/>
      <c r="D24" s="42"/>
      <c r="E24" s="26">
        <f>PRODUCT(E20)</f>
        <v>127</v>
      </c>
      <c r="F24" s="26">
        <f>PRODUCT(F20)</f>
        <v>2</v>
      </c>
      <c r="G24" s="26">
        <f>PRODUCT(G20)</f>
        <v>105</v>
      </c>
      <c r="H24" s="26">
        <f>PRODUCT(H20)</f>
        <v>20</v>
      </c>
      <c r="I24" s="26">
        <f>PRODUCT(I20)</f>
        <v>327</v>
      </c>
      <c r="J24" s="1"/>
      <c r="K24" s="43">
        <f>PRODUCT((F24+G24)/E24)</f>
        <v>0.84251968503937003</v>
      </c>
      <c r="L24" s="43">
        <f>PRODUCT(H24/E24)</f>
        <v>0.15748031496062992</v>
      </c>
      <c r="M24" s="43">
        <f>PRODUCT(I24/E24)</f>
        <v>2.5748031496062991</v>
      </c>
      <c r="N24" s="44">
        <f>PRODUCT(N20)</f>
        <v>0.44979281683565497</v>
      </c>
      <c r="O24" s="24">
        <f>PRODUCT(O20)</f>
        <v>727.00138321568409</v>
      </c>
      <c r="P24" s="45" t="s">
        <v>33</v>
      </c>
      <c r="Q24" s="46"/>
      <c r="R24" s="47" t="s">
        <v>44</v>
      </c>
      <c r="S24" s="47"/>
      <c r="T24" s="47"/>
      <c r="U24" s="47"/>
      <c r="V24" s="47"/>
      <c r="W24" s="47"/>
      <c r="X24" s="47"/>
      <c r="Y24" s="47"/>
      <c r="Z24" s="47"/>
      <c r="AA24" s="48" t="s">
        <v>35</v>
      </c>
      <c r="AB24" s="47"/>
      <c r="AC24" s="47"/>
      <c r="AD24" s="49" t="s">
        <v>45</v>
      </c>
      <c r="AE24" s="49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50" t="s">
        <v>18</v>
      </c>
      <c r="C25" s="51"/>
      <c r="D25" s="52"/>
      <c r="E25" s="26">
        <f>SUM(P20)</f>
        <v>13</v>
      </c>
      <c r="F25" s="26">
        <f>SUM(Q20)</f>
        <v>0</v>
      </c>
      <c r="G25" s="26">
        <f>SUM(R20)</f>
        <v>2</v>
      </c>
      <c r="H25" s="26">
        <f>SUM(S20)</f>
        <v>0</v>
      </c>
      <c r="I25" s="26">
        <f>SUM(T20)</f>
        <v>18</v>
      </c>
      <c r="J25" s="1"/>
      <c r="K25" s="43">
        <f>PRODUCT((F25+G25)/E25)</f>
        <v>0.15384615384615385</v>
      </c>
      <c r="L25" s="43">
        <f>PRODUCT(H25/E25)</f>
        <v>0</v>
      </c>
      <c r="M25" s="43">
        <f>PRODUCT(I25/E25)</f>
        <v>1.3846153846153846</v>
      </c>
      <c r="N25" s="28">
        <v>0.33300000000000002</v>
      </c>
      <c r="O25" s="24">
        <f>PRODUCT(I25/N25)</f>
        <v>54.054054054054049</v>
      </c>
      <c r="P25" s="53" t="s">
        <v>58</v>
      </c>
      <c r="Q25" s="54"/>
      <c r="R25" s="55" t="s">
        <v>44</v>
      </c>
      <c r="S25" s="55"/>
      <c r="T25" s="55"/>
      <c r="U25" s="55"/>
      <c r="V25" s="55"/>
      <c r="W25" s="55"/>
      <c r="X25" s="55"/>
      <c r="Y25" s="55"/>
      <c r="Z25" s="55"/>
      <c r="AA25" s="56" t="s">
        <v>35</v>
      </c>
      <c r="AB25" s="55"/>
      <c r="AC25" s="55"/>
      <c r="AD25" s="57" t="s">
        <v>45</v>
      </c>
      <c r="AE25" s="57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58" t="s">
        <v>19</v>
      </c>
      <c r="C26" s="59"/>
      <c r="D26" s="60"/>
      <c r="E26" s="29">
        <f>PRODUCT(U20)</f>
        <v>13</v>
      </c>
      <c r="F26" s="29">
        <f>PRODUCT(V20)</f>
        <v>0</v>
      </c>
      <c r="G26" s="29">
        <f>PRODUCT(W20)</f>
        <v>10</v>
      </c>
      <c r="H26" s="29">
        <f>PRODUCT(X20)</f>
        <v>2</v>
      </c>
      <c r="I26" s="29">
        <f>PRODUCT(Y20)</f>
        <v>47</v>
      </c>
      <c r="J26" s="1"/>
      <c r="K26" s="61">
        <f>PRODUCT((F26+G26)/E26)</f>
        <v>0.76923076923076927</v>
      </c>
      <c r="L26" s="61">
        <f>PRODUCT(H26/E26)</f>
        <v>0.15384615384615385</v>
      </c>
      <c r="M26" s="61">
        <f>PRODUCT(I26/E26)</f>
        <v>3.6153846153846154</v>
      </c>
      <c r="N26" s="62">
        <v>0.51100000000000001</v>
      </c>
      <c r="O26" s="24">
        <f>PRODUCT(I26/N26)</f>
        <v>91.976516634050881</v>
      </c>
      <c r="P26" s="53" t="s">
        <v>59</v>
      </c>
      <c r="Q26" s="54"/>
      <c r="R26" s="55" t="s">
        <v>46</v>
      </c>
      <c r="S26" s="55"/>
      <c r="T26" s="55"/>
      <c r="U26" s="55"/>
      <c r="V26" s="55"/>
      <c r="W26" s="55"/>
      <c r="X26" s="55"/>
      <c r="Y26" s="55"/>
      <c r="Z26" s="55"/>
      <c r="AA26" s="56" t="s">
        <v>40</v>
      </c>
      <c r="AB26" s="55"/>
      <c r="AC26" s="55"/>
      <c r="AD26" s="57" t="s">
        <v>47</v>
      </c>
      <c r="AE26" s="57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63" t="s">
        <v>20</v>
      </c>
      <c r="C27" s="64"/>
      <c r="D27" s="65"/>
      <c r="E27" s="18">
        <f>SUM(E24:E26)</f>
        <v>153</v>
      </c>
      <c r="F27" s="18">
        <f>SUM(F24:F26)</f>
        <v>2</v>
      </c>
      <c r="G27" s="18">
        <f>SUM(G24:G26)</f>
        <v>117</v>
      </c>
      <c r="H27" s="18">
        <f>SUM(H24:H26)</f>
        <v>22</v>
      </c>
      <c r="I27" s="18">
        <f>SUM(I24:I26)</f>
        <v>392</v>
      </c>
      <c r="J27" s="1"/>
      <c r="K27" s="66">
        <f>PRODUCT((F27+G27)/E27)</f>
        <v>0.77777777777777779</v>
      </c>
      <c r="L27" s="66">
        <f>PRODUCT(H27/E27)</f>
        <v>0.1437908496732026</v>
      </c>
      <c r="M27" s="66">
        <f>PRODUCT(I27/E27)</f>
        <v>2.5620915032679736</v>
      </c>
      <c r="N27" s="31">
        <f>PRODUCT(I27/O27)</f>
        <v>0.44900991108877519</v>
      </c>
      <c r="O27" s="24">
        <f>SUM(O24:O26)</f>
        <v>873.03195390378903</v>
      </c>
      <c r="P27" s="67" t="s">
        <v>34</v>
      </c>
      <c r="Q27" s="68"/>
      <c r="R27" s="69" t="s">
        <v>48</v>
      </c>
      <c r="S27" s="69"/>
      <c r="T27" s="69"/>
      <c r="U27" s="69"/>
      <c r="V27" s="69"/>
      <c r="W27" s="69"/>
      <c r="X27" s="69"/>
      <c r="Y27" s="69"/>
      <c r="Z27" s="69"/>
      <c r="AA27" s="70" t="s">
        <v>49</v>
      </c>
      <c r="AB27" s="69"/>
      <c r="AC27" s="69"/>
      <c r="AD27" s="71" t="s">
        <v>50</v>
      </c>
      <c r="AE27" s="71"/>
      <c r="AF27" s="23"/>
      <c r="AG27" s="8"/>
      <c r="AH27" s="8"/>
      <c r="AI27" s="8"/>
      <c r="AJ27" s="8"/>
      <c r="AK27" s="8"/>
    </row>
    <row r="28" spans="1:37" s="9" customFormat="1" ht="15" customHeight="1" x14ac:dyDescent="0.25">
      <c r="A28" s="1"/>
      <c r="B28" s="35"/>
      <c r="C28" s="35"/>
      <c r="D28" s="35"/>
      <c r="E28" s="35"/>
      <c r="F28" s="35"/>
      <c r="G28" s="35"/>
      <c r="H28" s="35"/>
      <c r="I28" s="35"/>
      <c r="J28" s="1"/>
      <c r="K28" s="35"/>
      <c r="L28" s="35"/>
      <c r="M28" s="35"/>
      <c r="N28" s="34"/>
      <c r="O28" s="24"/>
      <c r="P28" s="1"/>
      <c r="Q28" s="37"/>
      <c r="R28" s="1"/>
      <c r="S28" s="1"/>
      <c r="T28" s="24"/>
      <c r="U28" s="24"/>
      <c r="V28" s="72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5">
      <c r="A29" s="1"/>
      <c r="B29" s="1" t="s">
        <v>51</v>
      </c>
      <c r="C29" s="1"/>
      <c r="D29" s="1" t="s">
        <v>52</v>
      </c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37"/>
      <c r="R29" s="1"/>
      <c r="S29" s="1"/>
      <c r="T29" s="24"/>
      <c r="U29" s="24"/>
      <c r="V29" s="72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 t="s">
        <v>56</v>
      </c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37"/>
      <c r="R30" s="1"/>
      <c r="S30" s="1"/>
      <c r="T30" s="24"/>
      <c r="U30" s="24"/>
      <c r="V30" s="72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37"/>
      <c r="R31" s="1"/>
      <c r="S31" s="1"/>
      <c r="T31" s="24"/>
      <c r="U31" s="24"/>
      <c r="V31" s="72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37"/>
      <c r="R32" s="1"/>
      <c r="S32" s="1"/>
      <c r="T32" s="24"/>
      <c r="U32" s="24"/>
      <c r="V32" s="72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7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37"/>
      <c r="R33" s="1"/>
      <c r="S33" s="1"/>
      <c r="T33" s="24"/>
      <c r="U33" s="24"/>
      <c r="V33" s="72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7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37"/>
      <c r="R34" s="1"/>
      <c r="S34" s="1"/>
      <c r="T34" s="24"/>
      <c r="U34" s="24"/>
      <c r="V34" s="72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73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37"/>
      <c r="R35" s="1"/>
      <c r="S35" s="1"/>
      <c r="T35" s="24"/>
      <c r="U35" s="24"/>
      <c r="V35" s="72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37"/>
      <c r="R36" s="1"/>
      <c r="S36" s="1"/>
      <c r="T36" s="24"/>
      <c r="U36" s="24"/>
      <c r="V36" s="72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  <c r="AH36" s="8"/>
      <c r="AI36" s="8"/>
      <c r="AJ36" s="8"/>
      <c r="AK36" s="8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37"/>
      <c r="R37" s="1"/>
      <c r="S37" s="1"/>
      <c r="T37" s="24"/>
      <c r="U37" s="24"/>
      <c r="V37" s="72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  <c r="AH37" s="8"/>
      <c r="AI37" s="8"/>
      <c r="AJ37" s="8"/>
      <c r="AK37" s="8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7"/>
      <c r="R38" s="1"/>
      <c r="S38" s="1"/>
      <c r="T38" s="24"/>
      <c r="U38" s="24"/>
      <c r="V38" s="72"/>
      <c r="W38" s="72"/>
      <c r="X38" s="24"/>
      <c r="Y38" s="24"/>
      <c r="Z38" s="24"/>
      <c r="AA38" s="24"/>
      <c r="AB38" s="24"/>
      <c r="AC38" s="24"/>
      <c r="AD38" s="24"/>
      <c r="AE38" s="24"/>
      <c r="AF38" s="8"/>
      <c r="AG38" s="8"/>
      <c r="AH38" s="8"/>
      <c r="AI38" s="8"/>
      <c r="AJ38" s="8"/>
      <c r="AK38" s="8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7"/>
      <c r="R39" s="1"/>
      <c r="S39" s="1"/>
      <c r="T39" s="24"/>
      <c r="U39" s="24"/>
      <c r="V39" s="72"/>
      <c r="W39" s="72"/>
      <c r="X39" s="24"/>
      <c r="Y39" s="24"/>
      <c r="Z39" s="24"/>
      <c r="AA39" s="24"/>
      <c r="AB39" s="24"/>
      <c r="AC39" s="24"/>
      <c r="AD39" s="24"/>
      <c r="AE39" s="24"/>
      <c r="AF39" s="8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7"/>
      <c r="R40" s="1"/>
      <c r="S40" s="1"/>
      <c r="T40" s="24"/>
      <c r="U40" s="24"/>
      <c r="V40" s="72"/>
      <c r="W40" s="72"/>
      <c r="X40" s="24"/>
      <c r="Y40" s="24"/>
      <c r="Z40" s="24"/>
      <c r="AA40" s="24"/>
      <c r="AB40" s="24"/>
      <c r="AC40" s="24"/>
      <c r="AD40" s="24"/>
      <c r="AE40" s="24"/>
      <c r="AF40" s="8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7"/>
      <c r="R41" s="1"/>
      <c r="S41" s="1"/>
      <c r="T41" s="24"/>
      <c r="U41" s="24"/>
      <c r="V41" s="72"/>
      <c r="W41" s="72"/>
      <c r="X41" s="24"/>
      <c r="Y41" s="24"/>
      <c r="Z41" s="24"/>
      <c r="AA41" s="24"/>
      <c r="AB41" s="24"/>
      <c r="AC41" s="24"/>
      <c r="AD41" s="24"/>
      <c r="AE41" s="24"/>
      <c r="AF41" s="8"/>
      <c r="AG41" s="73"/>
      <c r="AH41" s="73"/>
      <c r="AI41" s="73"/>
      <c r="AJ41" s="73"/>
      <c r="AK41" s="73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7"/>
      <c r="R42" s="1"/>
      <c r="S42" s="1"/>
      <c r="T42" s="24"/>
      <c r="U42" s="24"/>
      <c r="V42" s="72"/>
      <c r="W42" s="72"/>
      <c r="X42" s="24"/>
      <c r="Y42" s="24"/>
      <c r="Z42" s="24"/>
      <c r="AA42" s="24"/>
      <c r="AB42" s="24"/>
      <c r="AC42" s="24"/>
      <c r="AD42" s="24"/>
      <c r="AE42" s="24"/>
      <c r="AF42" s="8"/>
      <c r="AG42" s="73"/>
      <c r="AH42" s="73"/>
      <c r="AI42" s="73"/>
      <c r="AJ42" s="73"/>
      <c r="AK42" s="73"/>
    </row>
    <row r="43" spans="1:37" ht="15" customHeight="1" x14ac:dyDescent="0.25">
      <c r="A43" s="7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7"/>
      <c r="R43" s="1"/>
      <c r="S43" s="1"/>
      <c r="T43" s="24"/>
      <c r="U43" s="24"/>
      <c r="V43" s="72"/>
      <c r="W43" s="72"/>
      <c r="X43" s="24"/>
      <c r="Y43" s="24"/>
      <c r="Z43" s="24"/>
      <c r="AA43" s="24"/>
      <c r="AB43" s="24"/>
      <c r="AC43" s="24"/>
      <c r="AD43" s="24"/>
      <c r="AE43" s="24"/>
      <c r="AF43" s="8"/>
    </row>
    <row r="44" spans="1:37" ht="15" customHeight="1" x14ac:dyDescent="0.25">
      <c r="A44" s="7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7"/>
      <c r="R44" s="1"/>
      <c r="S44" s="1"/>
      <c r="T44" s="24"/>
      <c r="U44" s="24"/>
      <c r="V44" s="72"/>
      <c r="W44" s="72"/>
      <c r="X44" s="24"/>
      <c r="Y44" s="24"/>
      <c r="Z44" s="24"/>
      <c r="AA44" s="24"/>
      <c r="AB44" s="24"/>
      <c r="AC44" s="24"/>
      <c r="AD44" s="24"/>
      <c r="AE44" s="24"/>
      <c r="AF44" s="8"/>
    </row>
    <row r="45" spans="1:37" ht="15" customHeight="1" x14ac:dyDescent="0.25">
      <c r="A45" s="7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7"/>
      <c r="R45" s="1"/>
      <c r="S45" s="1"/>
      <c r="T45" s="24"/>
      <c r="U45" s="24"/>
      <c r="V45" s="72"/>
      <c r="W45" s="72"/>
      <c r="X45" s="24"/>
      <c r="Y45" s="24"/>
      <c r="Z45" s="24"/>
      <c r="AA45" s="24"/>
      <c r="AB45" s="24"/>
      <c r="AC45" s="24"/>
      <c r="AD45" s="24"/>
      <c r="AE45" s="24"/>
      <c r="AF45" s="8"/>
    </row>
    <row r="46" spans="1:37" ht="15" customHeight="1" x14ac:dyDescent="0.25">
      <c r="A46" s="7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7"/>
      <c r="R46" s="1"/>
      <c r="S46" s="1"/>
      <c r="T46" s="24"/>
      <c r="U46" s="24"/>
      <c r="V46" s="72"/>
      <c r="W46" s="72"/>
      <c r="X46" s="24"/>
      <c r="Y46" s="24"/>
      <c r="Z46" s="24"/>
      <c r="AA46" s="24"/>
      <c r="AB46" s="24"/>
      <c r="AC46" s="24"/>
      <c r="AD46" s="24"/>
      <c r="AE46" s="24"/>
      <c r="AF46" s="8"/>
    </row>
    <row r="47" spans="1:37" ht="15" customHeight="1" x14ac:dyDescent="0.25">
      <c r="A47" s="7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37"/>
      <c r="R47" s="1"/>
      <c r="S47" s="1"/>
      <c r="T47" s="24"/>
      <c r="U47" s="24"/>
      <c r="V47" s="72"/>
      <c r="W47" s="72"/>
      <c r="X47" s="24"/>
      <c r="Y47" s="24"/>
      <c r="Z47" s="24"/>
      <c r="AA47" s="24"/>
      <c r="AB47" s="24"/>
      <c r="AC47" s="24"/>
      <c r="AD47" s="24"/>
      <c r="AE47" s="24"/>
      <c r="AF47" s="8"/>
    </row>
    <row r="48" spans="1:37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37"/>
      <c r="R48" s="1"/>
      <c r="S48" s="1"/>
      <c r="T48" s="24"/>
      <c r="U48" s="24"/>
      <c r="V48" s="72"/>
      <c r="W48" s="1"/>
      <c r="X48" s="1"/>
      <c r="Y48" s="1"/>
      <c r="Z48" s="1"/>
      <c r="AA48" s="1"/>
      <c r="AB48" s="1"/>
      <c r="AC48" s="1"/>
      <c r="AD48" s="1"/>
      <c r="AE48" s="1"/>
    </row>
    <row r="49" spans="2:31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37"/>
      <c r="R49" s="1"/>
      <c r="S49" s="1"/>
      <c r="T49" s="24"/>
      <c r="U49" s="24"/>
      <c r="V49" s="72"/>
      <c r="W49" s="1"/>
      <c r="X49" s="1"/>
      <c r="Y49" s="1"/>
      <c r="Z49" s="1"/>
      <c r="AA49" s="1"/>
      <c r="AB49" s="1"/>
      <c r="AC49" s="1"/>
      <c r="AD49" s="1"/>
      <c r="AE49" s="1"/>
    </row>
    <row r="50" spans="2:31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37"/>
      <c r="R50" s="1"/>
      <c r="S50" s="1"/>
      <c r="T50" s="24"/>
      <c r="U50" s="24"/>
      <c r="V50" s="72"/>
      <c r="W50" s="1"/>
      <c r="X50" s="1"/>
      <c r="Y50" s="1"/>
      <c r="Z50" s="1"/>
      <c r="AA50" s="1"/>
      <c r="AB50" s="1"/>
      <c r="AC50" s="1"/>
      <c r="AD50" s="1"/>
      <c r="AE50" s="1"/>
    </row>
    <row r="51" spans="2:31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37"/>
      <c r="R51" s="1"/>
      <c r="S51" s="1"/>
      <c r="T51" s="24"/>
      <c r="U51" s="24"/>
      <c r="V51" s="72"/>
      <c r="W51" s="1"/>
      <c r="X51" s="1"/>
      <c r="Y51" s="1"/>
      <c r="Z51" s="1"/>
      <c r="AA51" s="1"/>
      <c r="AB51" s="1"/>
      <c r="AC51" s="1"/>
      <c r="AD51" s="1"/>
      <c r="AE51" s="1"/>
    </row>
    <row r="52" spans="2:31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37"/>
      <c r="R52" s="1"/>
      <c r="S52" s="1"/>
      <c r="T52" s="24"/>
      <c r="U52" s="24"/>
      <c r="V52" s="72"/>
      <c r="W52" s="1"/>
      <c r="X52" s="1"/>
      <c r="Y52" s="1"/>
      <c r="Z52" s="1"/>
      <c r="AA52" s="1"/>
      <c r="AB52" s="1"/>
      <c r="AC52" s="1"/>
      <c r="AD52" s="1"/>
      <c r="AE5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2019-07-12T22:14:07Z</dcterms:modified>
</cp:coreProperties>
</file>