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G21" i="1" l="1"/>
  <c r="O14" i="1"/>
  <c r="O18" i="1" s="1"/>
  <c r="O21" i="1" s="1"/>
  <c r="D15" i="1"/>
  <c r="F21" i="1"/>
  <c r="K18" i="1"/>
  <c r="E21" i="1"/>
  <c r="L18" i="1"/>
  <c r="H21" i="1"/>
  <c r="I18" i="1"/>
  <c r="L21" i="1" l="1"/>
  <c r="N14" i="1"/>
  <c r="N18" i="1" s="1"/>
  <c r="K21" i="1"/>
  <c r="M18" i="1"/>
  <c r="I21" i="1"/>
  <c r="N21" i="1" l="1"/>
  <c r="M21" i="1"/>
</calcChain>
</file>

<file path=xl/sharedStrings.xml><?xml version="1.0" encoding="utf-8"?>
<sst xmlns="http://schemas.openxmlformats.org/spreadsheetml/2006/main" count="93" uniqueCount="57">
  <si>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</si>
  <si>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</si>
  <si>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</si>
  <si>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</si>
  <si>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</si>
  <si>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</si>
  <si>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</si>
  <si>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</si>
  <si>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</si>
  <si>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</si>
  <si>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</si>
  <si>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</si>
  <si>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</si>
  <si>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</si>
  <si>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</si>
  <si>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</si>
  <si>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</si>
  <si>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</si>
  <si>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</si>
  <si>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</si>
  <si>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</si>
  <si>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</si>
  <si>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</si>
  <si>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</si>
  <si>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</si>
  <si>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</si>
  <si>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</si>
  <si>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</si>
  <si>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</si>
  <si>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</si>
  <si>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</si>
  <si>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</si>
  <si>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</si>
  <si>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</si>
  <si>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</si>
  <si>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</si>
  <si>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</si>
  <si>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</si>
  <si>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</si>
  <si>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</si>
  <si>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Nea Forsell</t>
  </si>
  <si>
    <t>20.8.1998   Hamina</t>
  </si>
  <si>
    <t>HP = Haminan Palloilijat  (1928),  kasvattajaseura</t>
  </si>
  <si>
    <t>12.06. 2019  Pesä Ysit - LaVe  1-0  (8-2, 5-5)</t>
  </si>
  <si>
    <t>2.  ottelu</t>
  </si>
  <si>
    <t xml:space="preserve">  20 v 10 kk   8 pv   </t>
  </si>
  <si>
    <t>26.06. 2019  Pesä Ysit - SMJ  1-2  (1-4, 3-3)</t>
  </si>
  <si>
    <t xml:space="preserve">  20 v 10 kk 22 pv   </t>
  </si>
  <si>
    <t>HP</t>
  </si>
  <si>
    <t>Pesä Ysit</t>
  </si>
  <si>
    <t>9.</t>
  </si>
  <si>
    <t>Pesä Ysit = Pesä Ysit, Lappeenranta  (1976)</t>
  </si>
  <si>
    <t>Pesä Ysit  2</t>
  </si>
  <si>
    <t>12.08. 2020  SiiPe - Pesä Ysit  0-1  (4-4, 3-6)</t>
  </si>
  <si>
    <t xml:space="preserve">15.  ottelu </t>
  </si>
  <si>
    <t xml:space="preserve">  21 v 11 kk 23 pv 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</si>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</sst>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2013</v>
      </c>
      <c r="C4" s="61"/>
      <c r="D4" s="62" t="s">
        <v>48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2014</v>
      </c>
      <c r="C5" s="61"/>
      <c r="D5" s="62" t="s">
        <v>48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1">
        <v>2015</v>
      </c>
      <c r="C6" s="61"/>
      <c r="D6" s="62" t="s">
        <v>48</v>
      </c>
      <c r="E6" s="61"/>
      <c r="F6" s="63" t="s">
        <v>37</v>
      </c>
      <c r="G6" s="61"/>
      <c r="H6" s="61"/>
      <c r="I6" s="61"/>
      <c r="J6" s="61"/>
      <c r="K6" s="61"/>
      <c r="L6" s="61"/>
      <c r="M6" s="61"/>
      <c r="N6" s="64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1">
        <v>2016</v>
      </c>
      <c r="C7" s="61"/>
      <c r="D7" s="62" t="s">
        <v>48</v>
      </c>
      <c r="E7" s="61"/>
      <c r="F7" s="63" t="s">
        <v>37</v>
      </c>
      <c r="G7" s="61"/>
      <c r="H7" s="61"/>
      <c r="I7" s="61"/>
      <c r="J7" s="61"/>
      <c r="K7" s="61"/>
      <c r="L7" s="61"/>
      <c r="M7" s="61"/>
      <c r="N7" s="64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1">
        <v>2017</v>
      </c>
      <c r="C8" s="61"/>
      <c r="D8" s="62" t="s">
        <v>48</v>
      </c>
      <c r="E8" s="61"/>
      <c r="F8" s="63" t="s">
        <v>37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1">
        <v>2018</v>
      </c>
      <c r="C9" s="61"/>
      <c r="D9" s="62" t="s">
        <v>48</v>
      </c>
      <c r="E9" s="61"/>
      <c r="F9" s="63" t="s">
        <v>37</v>
      </c>
      <c r="G9" s="61"/>
      <c r="H9" s="61"/>
      <c r="I9" s="61"/>
      <c r="J9" s="61"/>
      <c r="K9" s="61"/>
      <c r="L9" s="61"/>
      <c r="M9" s="61"/>
      <c r="N9" s="64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1">
        <v>2019</v>
      </c>
      <c r="C10" s="61"/>
      <c r="D10" s="62" t="s">
        <v>48</v>
      </c>
      <c r="E10" s="61"/>
      <c r="F10" s="63" t="s">
        <v>37</v>
      </c>
      <c r="G10" s="61"/>
      <c r="H10" s="61"/>
      <c r="I10" s="61"/>
      <c r="J10" s="61"/>
      <c r="K10" s="61"/>
      <c r="L10" s="61"/>
      <c r="M10" s="61"/>
      <c r="N10" s="64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27">
        <v>2019</v>
      </c>
      <c r="C11" s="27" t="s">
        <v>50</v>
      </c>
      <c r="D11" s="28" t="s">
        <v>49</v>
      </c>
      <c r="E11" s="27">
        <v>6</v>
      </c>
      <c r="F11" s="27">
        <v>0</v>
      </c>
      <c r="G11" s="27">
        <v>1</v>
      </c>
      <c r="H11" s="27">
        <v>1</v>
      </c>
      <c r="I11" s="27">
        <v>4</v>
      </c>
      <c r="J11" s="27">
        <v>0</v>
      </c>
      <c r="K11" s="27">
        <v>1</v>
      </c>
      <c r="L11" s="27">
        <v>2</v>
      </c>
      <c r="M11" s="27">
        <v>1</v>
      </c>
      <c r="N11" s="29">
        <v>0.26666666666666666</v>
      </c>
      <c r="O11" s="30">
        <v>15</v>
      </c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61">
        <v>2020</v>
      </c>
      <c r="C12" s="61"/>
      <c r="D12" s="62" t="s">
        <v>52</v>
      </c>
      <c r="E12" s="61"/>
      <c r="F12" s="63" t="s">
        <v>37</v>
      </c>
      <c r="G12" s="61"/>
      <c r="H12" s="61"/>
      <c r="I12" s="61"/>
      <c r="J12" s="61"/>
      <c r="K12" s="61"/>
      <c r="L12" s="61"/>
      <c r="M12" s="61"/>
      <c r="N12" s="64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7"/>
      <c r="AH12" s="7"/>
      <c r="AI12" s="7"/>
      <c r="AJ12" s="7"/>
      <c r="AK12" s="7"/>
    </row>
    <row r="13" spans="1:37" ht="15" customHeight="1" x14ac:dyDescent="0.2">
      <c r="A13" s="1"/>
      <c r="B13" s="27">
        <v>2020</v>
      </c>
      <c r="C13" s="27" t="s">
        <v>56</v>
      </c>
      <c r="D13" s="28" t="s">
        <v>49</v>
      </c>
      <c r="E13" s="27">
        <v>11</v>
      </c>
      <c r="F13" s="27">
        <v>2</v>
      </c>
      <c r="G13" s="27">
        <v>9</v>
      </c>
      <c r="H13" s="27">
        <v>3</v>
      </c>
      <c r="I13" s="27">
        <v>37</v>
      </c>
      <c r="J13" s="27">
        <v>5</v>
      </c>
      <c r="K13" s="27">
        <v>4</v>
      </c>
      <c r="L13" s="27">
        <v>17</v>
      </c>
      <c r="M13" s="27">
        <v>11</v>
      </c>
      <c r="N13" s="29">
        <v>0.58699999999999997</v>
      </c>
      <c r="O13" s="30">
        <v>63</v>
      </c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SUM(E7:E13)</f>
        <v>17</v>
      </c>
      <c r="F14" s="18">
        <f t="shared" si="0"/>
        <v>2</v>
      </c>
      <c r="G14" s="18">
        <f t="shared" si="0"/>
        <v>10</v>
      </c>
      <c r="H14" s="18">
        <f t="shared" si="0"/>
        <v>4</v>
      </c>
      <c r="I14" s="18">
        <f t="shared" si="0"/>
        <v>41</v>
      </c>
      <c r="J14" s="18">
        <f t="shared" si="0"/>
        <v>5</v>
      </c>
      <c r="K14" s="18">
        <f t="shared" si="0"/>
        <v>5</v>
      </c>
      <c r="L14" s="18">
        <f t="shared" si="0"/>
        <v>19</v>
      </c>
      <c r="M14" s="18">
        <f t="shared" si="0"/>
        <v>12</v>
      </c>
      <c r="N14" s="32">
        <f>PRODUCT(I14/O14)</f>
        <v>0.52564102564102566</v>
      </c>
      <c r="O14" s="33">
        <f t="shared" ref="O14:AE14" si="1">SUM(O7:O13)</f>
        <v>78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28" t="s">
        <v>2</v>
      </c>
      <c r="C15" s="34"/>
      <c r="D15" s="35">
        <f>SUM(F14:H14)+((I14-F14-G14)/3)+(E14/3)+(Z14*25)+(AA14*25)+(AB14*10)+(AC14*25)+(AD14*20)+(AE14*15)</f>
        <v>31.333333333333332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7"/>
      <c r="AE15" s="1"/>
      <c r="AF15" s="23"/>
      <c r="AG15" s="24"/>
      <c r="AH15" s="24"/>
      <c r="AI15" s="24"/>
      <c r="AJ15" s="24"/>
      <c r="AK15" s="7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1"/>
      <c r="Q16" s="3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24"/>
      <c r="AH16" s="24"/>
      <c r="AI16" s="24"/>
      <c r="AJ16" s="24"/>
      <c r="AK16" s="7"/>
    </row>
    <row r="17" spans="1:37" s="9" customFormat="1" ht="15" customHeight="1" x14ac:dyDescent="0.25">
      <c r="A17" s="1"/>
      <c r="B17" s="22" t="s">
        <v>16</v>
      </c>
      <c r="C17" s="40"/>
      <c r="D17" s="40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18" t="s">
        <v>23</v>
      </c>
      <c r="O17" s="25"/>
      <c r="P17" s="41" t="s">
        <v>34</v>
      </c>
      <c r="Q17" s="12"/>
      <c r="R17" s="12"/>
      <c r="S17" s="12"/>
      <c r="T17" s="42"/>
      <c r="U17" s="42"/>
      <c r="V17" s="42"/>
      <c r="W17" s="42"/>
      <c r="X17" s="42"/>
      <c r="Y17" s="12"/>
      <c r="Z17" s="12"/>
      <c r="AA17" s="12"/>
      <c r="AB17" s="12"/>
      <c r="AC17" s="12"/>
      <c r="AD17" s="12"/>
      <c r="AE17" s="43"/>
      <c r="AF17" s="23"/>
      <c r="AG17" s="8"/>
      <c r="AH17" s="24"/>
      <c r="AI17" s="24"/>
      <c r="AJ17" s="24"/>
      <c r="AK17" s="7"/>
    </row>
    <row r="18" spans="1:37" ht="15" customHeight="1" x14ac:dyDescent="0.2">
      <c r="A18" s="1"/>
      <c r="B18" s="41" t="s">
        <v>17</v>
      </c>
      <c r="C18" s="12"/>
      <c r="D18" s="43"/>
      <c r="E18" s="27">
        <f>PRODUCT(E14)</f>
        <v>17</v>
      </c>
      <c r="F18" s="27">
        <f>PRODUCT(F14)</f>
        <v>2</v>
      </c>
      <c r="G18" s="27">
        <f>PRODUCT(G14)</f>
        <v>10</v>
      </c>
      <c r="H18" s="27">
        <f>PRODUCT(H14)</f>
        <v>4</v>
      </c>
      <c r="I18" s="27">
        <f>PRODUCT(I14)</f>
        <v>41</v>
      </c>
      <c r="J18" s="1"/>
      <c r="K18" s="44">
        <f>PRODUCT((F18+G18)/E18)</f>
        <v>0.70588235294117652</v>
      </c>
      <c r="L18" s="44">
        <f>PRODUCT(H18/E18)</f>
        <v>0.23529411764705882</v>
      </c>
      <c r="M18" s="44">
        <f>PRODUCT(I18/E18)</f>
        <v>2.4117647058823528</v>
      </c>
      <c r="N18" s="29">
        <f>PRODUCT(N14)</f>
        <v>0.52564102564102566</v>
      </c>
      <c r="O18" s="25">
        <f>PRODUCT(O14)</f>
        <v>78</v>
      </c>
      <c r="P18" s="65" t="s">
        <v>21</v>
      </c>
      <c r="Q18" s="66"/>
      <c r="R18" s="67" t="s">
        <v>43</v>
      </c>
      <c r="S18" s="67"/>
      <c r="T18" s="67"/>
      <c r="U18" s="67"/>
      <c r="V18" s="67"/>
      <c r="W18" s="67"/>
      <c r="X18" s="67"/>
      <c r="Y18" s="67"/>
      <c r="Z18" s="67"/>
      <c r="AA18" s="68" t="s">
        <v>35</v>
      </c>
      <c r="AB18" s="69"/>
      <c r="AC18" s="69"/>
      <c r="AD18" s="69"/>
      <c r="AE18" s="70" t="s">
        <v>45</v>
      </c>
      <c r="AF18" s="23"/>
      <c r="AG18" s="24"/>
      <c r="AH18" s="24"/>
      <c r="AI18" s="24"/>
      <c r="AJ18" s="24"/>
      <c r="AK18" s="7"/>
    </row>
    <row r="19" spans="1:37" ht="15" customHeight="1" x14ac:dyDescent="0.2">
      <c r="A19" s="1"/>
      <c r="B19" s="45" t="s">
        <v>18</v>
      </c>
      <c r="C19" s="46"/>
      <c r="D19" s="47"/>
      <c r="E19" s="27"/>
      <c r="F19" s="27"/>
      <c r="G19" s="27"/>
      <c r="H19" s="27"/>
      <c r="I19" s="27"/>
      <c r="J19" s="1"/>
      <c r="K19" s="44"/>
      <c r="L19" s="44"/>
      <c r="M19" s="44"/>
      <c r="N19" s="29"/>
      <c r="O19" s="30"/>
      <c r="P19" s="71" t="s">
        <v>38</v>
      </c>
      <c r="Q19" s="72"/>
      <c r="R19" s="73" t="s">
        <v>46</v>
      </c>
      <c r="S19" s="73"/>
      <c r="T19" s="73"/>
      <c r="U19" s="73"/>
      <c r="V19" s="73"/>
      <c r="W19" s="73"/>
      <c r="X19" s="73"/>
      <c r="Y19" s="73"/>
      <c r="Z19" s="73"/>
      <c r="AA19" s="74" t="s">
        <v>44</v>
      </c>
      <c r="AB19" s="73"/>
      <c r="AC19" s="73"/>
      <c r="AD19" s="75"/>
      <c r="AE19" s="76" t="s">
        <v>47</v>
      </c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48" t="s">
        <v>19</v>
      </c>
      <c r="C20" s="49"/>
      <c r="D20" s="50"/>
      <c r="E20" s="31"/>
      <c r="F20" s="31"/>
      <c r="G20" s="31"/>
      <c r="H20" s="31"/>
      <c r="I20" s="31"/>
      <c r="J20" s="1"/>
      <c r="K20" s="51"/>
      <c r="L20" s="51"/>
      <c r="M20" s="51"/>
      <c r="N20" s="52"/>
      <c r="O20" s="25"/>
      <c r="P20" s="71" t="s">
        <v>39</v>
      </c>
      <c r="Q20" s="72"/>
      <c r="R20" s="73" t="s">
        <v>43</v>
      </c>
      <c r="S20" s="73"/>
      <c r="T20" s="73"/>
      <c r="U20" s="73"/>
      <c r="V20" s="73"/>
      <c r="W20" s="73"/>
      <c r="X20" s="73"/>
      <c r="Y20" s="73"/>
      <c r="Z20" s="73"/>
      <c r="AA20" s="74" t="s">
        <v>35</v>
      </c>
      <c r="AB20" s="73"/>
      <c r="AC20" s="73"/>
      <c r="AD20" s="75"/>
      <c r="AE20" s="76" t="s">
        <v>45</v>
      </c>
      <c r="AF20" s="23"/>
      <c r="AG20" s="1"/>
      <c r="AH20" s="24"/>
      <c r="AI20" s="24"/>
      <c r="AJ20" s="24"/>
      <c r="AK20" s="7"/>
    </row>
    <row r="21" spans="1:37" ht="15" customHeight="1" x14ac:dyDescent="0.2">
      <c r="A21" s="1"/>
      <c r="B21" s="53" t="s">
        <v>20</v>
      </c>
      <c r="C21" s="54"/>
      <c r="D21" s="55"/>
      <c r="E21" s="18">
        <f>SUM(E18:E20)</f>
        <v>17</v>
      </c>
      <c r="F21" s="18">
        <f>SUM(F18:F20)</f>
        <v>2</v>
      </c>
      <c r="G21" s="18">
        <f>SUM(G18:G20)</f>
        <v>10</v>
      </c>
      <c r="H21" s="18">
        <f>SUM(H18:H20)</f>
        <v>4</v>
      </c>
      <c r="I21" s="18">
        <f>SUM(I18:I20)</f>
        <v>41</v>
      </c>
      <c r="J21" s="1"/>
      <c r="K21" s="56">
        <f>PRODUCT((F21+G21)/E21)</f>
        <v>0.70588235294117652</v>
      </c>
      <c r="L21" s="56">
        <f>PRODUCT(H21/E21)</f>
        <v>0.23529411764705882</v>
      </c>
      <c r="M21" s="56">
        <f>PRODUCT(I21/E21)</f>
        <v>2.4117647058823528</v>
      </c>
      <c r="N21" s="32">
        <f>PRODUCT(I21/O21)</f>
        <v>0.52564102564102566</v>
      </c>
      <c r="O21" s="25">
        <f>SUM(O18:O20)</f>
        <v>78</v>
      </c>
      <c r="P21" s="77" t="s">
        <v>22</v>
      </c>
      <c r="Q21" s="78"/>
      <c r="R21" s="79" t="s">
        <v>53</v>
      </c>
      <c r="S21" s="79"/>
      <c r="T21" s="79"/>
      <c r="U21" s="79"/>
      <c r="V21" s="79"/>
      <c r="W21" s="79"/>
      <c r="X21" s="79"/>
      <c r="Y21" s="79"/>
      <c r="Z21" s="79"/>
      <c r="AA21" s="82" t="s">
        <v>54</v>
      </c>
      <c r="AB21" s="79"/>
      <c r="AC21" s="79"/>
      <c r="AD21" s="80"/>
      <c r="AE21" s="81" t="s">
        <v>55</v>
      </c>
      <c r="AF21" s="23"/>
      <c r="AG21" s="1"/>
      <c r="AH21" s="8"/>
      <c r="AI21" s="8"/>
      <c r="AJ21" s="8"/>
      <c r="AK21" s="7"/>
    </row>
    <row r="22" spans="1:37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1"/>
      <c r="AH22" s="24"/>
      <c r="AI22" s="24"/>
      <c r="AJ22" s="24"/>
      <c r="AK22" s="7"/>
    </row>
    <row r="23" spans="1:37" ht="15" customHeight="1" x14ac:dyDescent="0.25">
      <c r="A23" s="1"/>
      <c r="B23" s="1" t="s">
        <v>36</v>
      </c>
      <c r="C23" s="1"/>
      <c r="D23" s="1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51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8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7"/>
      <c r="AG68" s="8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</sheetData>
  <sortState ref="D20:I21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2020-08-22T08:46:54Z</dcterms:modified>
</cp:coreProperties>
</file>