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K17" i="1" l="1"/>
  <c r="O12" i="1"/>
  <c r="O17" i="1" s="1"/>
  <c r="M17" i="1"/>
  <c r="AE17" i="1"/>
  <c r="AD17" i="1"/>
  <c r="AC17" i="1"/>
  <c r="AB17" i="1"/>
  <c r="AA17" i="1"/>
  <c r="Z17" i="1"/>
  <c r="Y17" i="1"/>
  <c r="I23" i="1" s="1"/>
  <c r="X17" i="1"/>
  <c r="H23" i="1" s="1"/>
  <c r="L23" i="1" s="1"/>
  <c r="W17" i="1"/>
  <c r="G23" i="1" s="1"/>
  <c r="V17" i="1"/>
  <c r="F23" i="1" s="1"/>
  <c r="K23" i="1" s="1"/>
  <c r="U17" i="1"/>
  <c r="E23" i="1" s="1"/>
  <c r="T17" i="1"/>
  <c r="S17" i="1"/>
  <c r="R17" i="1"/>
  <c r="Q17" i="1"/>
  <c r="P17" i="1"/>
  <c r="L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E24" i="1" s="1"/>
  <c r="M23" i="1" l="1"/>
  <c r="N23" i="1"/>
  <c r="H24" i="1"/>
  <c r="L24" i="1" s="1"/>
  <c r="L21" i="1"/>
  <c r="K21" i="1"/>
  <c r="M21" i="1"/>
  <c r="I24" i="1"/>
  <c r="F24" i="1"/>
  <c r="K24" i="1" s="1"/>
  <c r="O21" i="1"/>
  <c r="O24" i="1" s="1"/>
  <c r="N17" i="1"/>
  <c r="N21" i="1" s="1"/>
  <c r="D18" i="1"/>
  <c r="M24" i="1" l="1"/>
  <c r="N24" i="1"/>
</calcChain>
</file>

<file path=xl/sharedStrings.xml><?xml version="1.0" encoding="utf-8"?>
<sst xmlns="http://schemas.openxmlformats.org/spreadsheetml/2006/main" count="93" uniqueCount="62">
  <si>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</si>
  <si>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</si>
  <si>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</si>
  <si>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</si>
  <si>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</si>
  <si>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</si>
  <si>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</si>
  <si>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</si>
  <si>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</si>
  <si>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</si>
  <si>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</si>
  <si>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</si>
  <si>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</si>
  <si>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</si>
  <si>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</si>
  <si>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</si>
  <si>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</si>
  <si>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</si>
  <si>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</si>
  <si>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</si>
  <si>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</si>
  <si>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</si>
  <si>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</si>
  <si>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</si>
  <si>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</si>
  <si>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</si>
  <si>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</si>
  <si>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</si>
  <si>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</si>
  <si>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</si>
  <si>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</si>
  <si>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</si>
  <si>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</si>
  <si>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Roihu = Roihu, Helsinki  (1957)</t>
  </si>
  <si>
    <t>ykköspesis</t>
  </si>
  <si>
    <t>Roihu</t>
  </si>
  <si>
    <t>12.</t>
  </si>
  <si>
    <t>Seurat</t>
  </si>
  <si>
    <t>ENSIMMÄISET</t>
  </si>
  <si>
    <t>Ottelu</t>
  </si>
  <si>
    <t>1.  ottelu</t>
  </si>
  <si>
    <t>Kunnari</t>
  </si>
  <si>
    <t>09.05. 2013  Lukko - Roihu  2-0  (6-2, 2-0)</t>
  </si>
  <si>
    <t>Suvi Cederqvist</t>
  </si>
  <si>
    <t>17.7.1987   Seinäjoki</t>
  </si>
  <si>
    <t>LMV = Lahden Mailaveikot  (1929),  kasvattajaseura</t>
  </si>
  <si>
    <t>LMV</t>
  </si>
  <si>
    <t>suomensarja</t>
  </si>
  <si>
    <t>VJJ</t>
  </si>
  <si>
    <t>26.05. 2013  Roihu - KeKi  0-2  (3-4, 1-2)</t>
  </si>
  <si>
    <t>5.  ottelu</t>
  </si>
  <si>
    <t>maakuntasarja</t>
  </si>
  <si>
    <t>11.</t>
  </si>
  <si>
    <t>VuVe</t>
  </si>
  <si>
    <t>VuVe = Vuokatin Veto  (1946)</t>
  </si>
  <si>
    <t>KPK</t>
  </si>
  <si>
    <t>KPK = Kajaanin Pallokerho  (1933)</t>
  </si>
  <si>
    <t xml:space="preserve">Lyöty </t>
  </si>
  <si>
    <t xml:space="preserve">Tuotu </t>
  </si>
  <si>
    <t>VJJ = Vantaanjoen Juoksu   (2001)</t>
  </si>
  <si>
    <t xml:space="preserve">  25 v   9 kk 22 pv  </t>
  </si>
  <si>
    <t xml:space="preserve">  22 v 10 kk   9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</si>
</sst>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7.855468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5" customWidth="1"/>
    <col min="32" max="32" width="27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9">
        <v>2006</v>
      </c>
      <c r="C4" s="79"/>
      <c r="D4" s="80" t="s">
        <v>46</v>
      </c>
      <c r="E4" s="79"/>
      <c r="F4" s="81" t="s">
        <v>47</v>
      </c>
      <c r="G4" s="82"/>
      <c r="H4" s="83"/>
      <c r="I4" s="79"/>
      <c r="J4" s="79"/>
      <c r="K4" s="79"/>
      <c r="L4" s="79"/>
      <c r="M4" s="79"/>
      <c r="N4" s="84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79">
        <v>2007</v>
      </c>
      <c r="C5" s="79"/>
      <c r="D5" s="80" t="s">
        <v>46</v>
      </c>
      <c r="E5" s="79"/>
      <c r="F5" s="81" t="s">
        <v>47</v>
      </c>
      <c r="G5" s="82"/>
      <c r="H5" s="83"/>
      <c r="I5" s="79"/>
      <c r="J5" s="79"/>
      <c r="K5" s="79"/>
      <c r="L5" s="79"/>
      <c r="M5" s="79"/>
      <c r="N5" s="84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58">
        <v>2008</v>
      </c>
      <c r="C6" s="58"/>
      <c r="D6" s="59" t="s">
        <v>46</v>
      </c>
      <c r="E6" s="58"/>
      <c r="F6" s="61" t="s">
        <v>34</v>
      </c>
      <c r="G6" s="63"/>
      <c r="H6" s="62"/>
      <c r="I6" s="58"/>
      <c r="J6" s="58"/>
      <c r="K6" s="58"/>
      <c r="L6" s="58"/>
      <c r="M6" s="58"/>
      <c r="N6" s="60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58">
        <v>2009</v>
      </c>
      <c r="C7" s="58"/>
      <c r="D7" s="59" t="s">
        <v>48</v>
      </c>
      <c r="E7" s="58"/>
      <c r="F7" s="61" t="s">
        <v>34</v>
      </c>
      <c r="G7" s="63"/>
      <c r="H7" s="62"/>
      <c r="I7" s="58"/>
      <c r="J7" s="58"/>
      <c r="K7" s="58"/>
      <c r="L7" s="58"/>
      <c r="M7" s="58"/>
      <c r="N7" s="58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2010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85">
        <v>2011</v>
      </c>
      <c r="C9" s="85"/>
      <c r="D9" s="86" t="s">
        <v>46</v>
      </c>
      <c r="E9" s="85"/>
      <c r="F9" s="86" t="s">
        <v>51</v>
      </c>
      <c r="G9" s="85"/>
      <c r="H9" s="85"/>
      <c r="I9" s="85"/>
      <c r="J9" s="85"/>
      <c r="K9" s="85"/>
      <c r="L9" s="85"/>
      <c r="M9" s="85"/>
      <c r="N9" s="85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2012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2013</v>
      </c>
      <c r="C11" s="26" t="s">
        <v>36</v>
      </c>
      <c r="D11" s="28" t="s">
        <v>35</v>
      </c>
      <c r="E11" s="26">
        <v>22</v>
      </c>
      <c r="F11" s="26">
        <v>0</v>
      </c>
      <c r="G11" s="26">
        <v>2</v>
      </c>
      <c r="H11" s="26">
        <v>10</v>
      </c>
      <c r="I11" s="26">
        <v>64</v>
      </c>
      <c r="J11" s="26">
        <v>54</v>
      </c>
      <c r="K11" s="26">
        <v>6</v>
      </c>
      <c r="L11" s="26">
        <v>2</v>
      </c>
      <c r="M11" s="26">
        <v>2</v>
      </c>
      <c r="N11" s="29">
        <v>0.46400000000000002</v>
      </c>
      <c r="O11" s="36">
        <f>PRODUCT(I11/N11)</f>
        <v>137.93103448275861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2014</v>
      </c>
      <c r="C12" s="26" t="s">
        <v>52</v>
      </c>
      <c r="D12" s="28" t="s">
        <v>35</v>
      </c>
      <c r="E12" s="26">
        <v>23</v>
      </c>
      <c r="F12" s="26">
        <v>0</v>
      </c>
      <c r="G12" s="26">
        <v>1</v>
      </c>
      <c r="H12" s="26">
        <v>9</v>
      </c>
      <c r="I12" s="26">
        <v>61</v>
      </c>
      <c r="J12" s="26">
        <v>59</v>
      </c>
      <c r="K12" s="26">
        <v>1</v>
      </c>
      <c r="L12" s="26">
        <v>0</v>
      </c>
      <c r="M12" s="26">
        <v>1</v>
      </c>
      <c r="N12" s="29">
        <v>0.46200000000000002</v>
      </c>
      <c r="O12" s="36">
        <f>PRODUCT(I12/N12)</f>
        <v>132.03463203463204</v>
      </c>
      <c r="P12" s="26"/>
      <c r="Q12" s="26"/>
      <c r="R12" s="26"/>
      <c r="S12" s="26"/>
      <c r="T12" s="26"/>
      <c r="U12" s="27">
        <v>4</v>
      </c>
      <c r="V12" s="27">
        <v>0</v>
      </c>
      <c r="W12" s="27">
        <v>0</v>
      </c>
      <c r="X12" s="27">
        <v>5</v>
      </c>
      <c r="Y12" s="27">
        <v>20</v>
      </c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2015</v>
      </c>
      <c r="C13" s="26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79">
        <v>2016</v>
      </c>
      <c r="C14" s="79"/>
      <c r="D14" s="80" t="s">
        <v>53</v>
      </c>
      <c r="E14" s="79"/>
      <c r="F14" s="81" t="s">
        <v>47</v>
      </c>
      <c r="G14" s="82"/>
      <c r="H14" s="83"/>
      <c r="I14" s="79"/>
      <c r="J14" s="79"/>
      <c r="K14" s="79"/>
      <c r="L14" s="79"/>
      <c r="M14" s="79"/>
      <c r="N14" s="84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79">
        <v>2017</v>
      </c>
      <c r="C15" s="79"/>
      <c r="D15" s="80" t="s">
        <v>55</v>
      </c>
      <c r="E15" s="79"/>
      <c r="F15" s="81" t="s">
        <v>47</v>
      </c>
      <c r="G15" s="82"/>
      <c r="H15" s="83"/>
      <c r="I15" s="79"/>
      <c r="J15" s="79"/>
      <c r="K15" s="79"/>
      <c r="L15" s="79"/>
      <c r="M15" s="79"/>
      <c r="N15" s="84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79">
        <v>2018</v>
      </c>
      <c r="C16" s="79"/>
      <c r="D16" s="80" t="s">
        <v>55</v>
      </c>
      <c r="E16" s="79"/>
      <c r="F16" s="81" t="s">
        <v>47</v>
      </c>
      <c r="G16" s="82"/>
      <c r="H16" s="83"/>
      <c r="I16" s="79"/>
      <c r="J16" s="79"/>
      <c r="K16" s="79"/>
      <c r="L16" s="79"/>
      <c r="M16" s="79"/>
      <c r="N16" s="84"/>
      <c r="O16" s="36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45</v>
      </c>
      <c r="F17" s="18">
        <f t="shared" si="0"/>
        <v>0</v>
      </c>
      <c r="G17" s="18">
        <f t="shared" si="0"/>
        <v>3</v>
      </c>
      <c r="H17" s="18">
        <f t="shared" si="0"/>
        <v>19</v>
      </c>
      <c r="I17" s="18">
        <f t="shared" si="0"/>
        <v>125</v>
      </c>
      <c r="J17" s="18">
        <f t="shared" si="0"/>
        <v>113</v>
      </c>
      <c r="K17" s="18">
        <f t="shared" si="0"/>
        <v>7</v>
      </c>
      <c r="L17" s="18">
        <f t="shared" si="0"/>
        <v>2</v>
      </c>
      <c r="M17" s="18">
        <f t="shared" si="0"/>
        <v>3</v>
      </c>
      <c r="N17" s="30">
        <f>PRODUCT(I17/O17)</f>
        <v>0.46302184130494883</v>
      </c>
      <c r="O17" s="31">
        <f t="shared" ref="O17:AE17" si="1">SUM(O4:O16)</f>
        <v>269.96566651739067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4</v>
      </c>
      <c r="V17" s="18">
        <f t="shared" si="1"/>
        <v>0</v>
      </c>
      <c r="W17" s="18">
        <f t="shared" si="1"/>
        <v>0</v>
      </c>
      <c r="X17" s="18">
        <f t="shared" si="1"/>
        <v>5</v>
      </c>
      <c r="Y17" s="18">
        <f t="shared" si="1"/>
        <v>20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77.666666666666657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39"/>
      <c r="D20" s="39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32</v>
      </c>
      <c r="O20" s="24"/>
      <c r="P20" s="40" t="s">
        <v>38</v>
      </c>
      <c r="Q20" s="12"/>
      <c r="R20" s="12"/>
      <c r="S20" s="64"/>
      <c r="T20" s="64"/>
      <c r="U20" s="64"/>
      <c r="V20" s="64"/>
      <c r="W20" s="64"/>
      <c r="X20" s="12"/>
      <c r="Y20" s="12"/>
      <c r="Z20" s="12"/>
      <c r="AA20" s="12"/>
      <c r="AB20" s="12"/>
      <c r="AC20" s="12"/>
      <c r="AD20" s="12"/>
      <c r="AE20" s="6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0" t="s">
        <v>17</v>
      </c>
      <c r="C21" s="12"/>
      <c r="D21" s="41"/>
      <c r="E21" s="26">
        <f>PRODUCT(E17)</f>
        <v>45</v>
      </c>
      <c r="F21" s="26">
        <f>PRODUCT(F17)</f>
        <v>0</v>
      </c>
      <c r="G21" s="26">
        <f>PRODUCT(G17)</f>
        <v>3</v>
      </c>
      <c r="H21" s="26">
        <f>PRODUCT(H17)</f>
        <v>19</v>
      </c>
      <c r="I21" s="26">
        <f>PRODUCT(I17)</f>
        <v>125</v>
      </c>
      <c r="J21" s="1"/>
      <c r="K21" s="42">
        <f>PRODUCT((F21+G21)/E21)</f>
        <v>6.6666666666666666E-2</v>
      </c>
      <c r="L21" s="42">
        <f>PRODUCT(H21/E21)</f>
        <v>0.42222222222222222</v>
      </c>
      <c r="M21" s="42">
        <f>PRODUCT(I21/E21)</f>
        <v>2.7777777777777777</v>
      </c>
      <c r="N21" s="29">
        <f>PRODUCT(N17)</f>
        <v>0.46302184130494883</v>
      </c>
      <c r="O21" s="24">
        <f>PRODUCT(O17)</f>
        <v>269.96566651739067</v>
      </c>
      <c r="P21" s="66" t="s">
        <v>39</v>
      </c>
      <c r="Q21" s="67"/>
      <c r="R21" s="68" t="s">
        <v>42</v>
      </c>
      <c r="S21" s="68"/>
      <c r="T21" s="68"/>
      <c r="U21" s="68"/>
      <c r="V21" s="68"/>
      <c r="W21" s="68"/>
      <c r="X21" s="68"/>
      <c r="Y21" s="68"/>
      <c r="Z21" s="69" t="s">
        <v>40</v>
      </c>
      <c r="AA21" s="69"/>
      <c r="AB21" s="69"/>
      <c r="AC21" s="69"/>
      <c r="AD21" s="69" t="s">
        <v>60</v>
      </c>
      <c r="AE21" s="87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3" t="s">
        <v>18</v>
      </c>
      <c r="C22" s="44"/>
      <c r="D22" s="45"/>
      <c r="E22" s="26"/>
      <c r="F22" s="26"/>
      <c r="G22" s="26"/>
      <c r="H22" s="26"/>
      <c r="I22" s="26"/>
      <c r="J22" s="1"/>
      <c r="K22" s="42"/>
      <c r="L22" s="42"/>
      <c r="M22" s="42"/>
      <c r="N22" s="29"/>
      <c r="O22" s="24"/>
      <c r="P22" s="70" t="s">
        <v>57</v>
      </c>
      <c r="Q22" s="71"/>
      <c r="R22" s="72" t="s">
        <v>49</v>
      </c>
      <c r="S22" s="72"/>
      <c r="T22" s="72"/>
      <c r="U22" s="72"/>
      <c r="V22" s="72"/>
      <c r="W22" s="72"/>
      <c r="X22" s="72"/>
      <c r="Y22" s="72"/>
      <c r="Z22" s="73" t="s">
        <v>50</v>
      </c>
      <c r="AA22" s="73"/>
      <c r="AB22" s="73"/>
      <c r="AC22" s="73"/>
      <c r="AD22" s="73" t="s">
        <v>61</v>
      </c>
      <c r="AE22" s="88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46" t="s">
        <v>19</v>
      </c>
      <c r="C23" s="47"/>
      <c r="D23" s="48"/>
      <c r="E23" s="27">
        <f>PRODUCT(U17)</f>
        <v>4</v>
      </c>
      <c r="F23" s="27">
        <f t="shared" ref="F23:I23" si="2">PRODUCT(V17)</f>
        <v>0</v>
      </c>
      <c r="G23" s="27">
        <f t="shared" si="2"/>
        <v>0</v>
      </c>
      <c r="H23" s="27">
        <f t="shared" si="2"/>
        <v>5</v>
      </c>
      <c r="I23" s="27">
        <f t="shared" si="2"/>
        <v>20</v>
      </c>
      <c r="J23" s="1"/>
      <c r="K23" s="49">
        <f>PRODUCT((F23+G23)/E23)</f>
        <v>0</v>
      </c>
      <c r="L23" s="49">
        <f>PRODUCT(H23/E23)</f>
        <v>1.25</v>
      </c>
      <c r="M23" s="49">
        <f>PRODUCT(I23/E23)</f>
        <v>5</v>
      </c>
      <c r="N23" s="50">
        <f>PRODUCT(I23/O23)</f>
        <v>0.625</v>
      </c>
      <c r="O23" s="24">
        <v>32</v>
      </c>
      <c r="P23" s="70" t="s">
        <v>58</v>
      </c>
      <c r="Q23" s="71"/>
      <c r="R23" s="72" t="s">
        <v>42</v>
      </c>
      <c r="S23" s="72"/>
      <c r="T23" s="72"/>
      <c r="U23" s="72"/>
      <c r="V23" s="72"/>
      <c r="W23" s="72"/>
      <c r="X23" s="72"/>
      <c r="Y23" s="72"/>
      <c r="Z23" s="73" t="s">
        <v>40</v>
      </c>
      <c r="AA23" s="73"/>
      <c r="AB23" s="73"/>
      <c r="AC23" s="73"/>
      <c r="AD23" s="73" t="s">
        <v>60</v>
      </c>
      <c r="AE23" s="88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51" t="s">
        <v>20</v>
      </c>
      <c r="C24" s="52"/>
      <c r="D24" s="53"/>
      <c r="E24" s="18">
        <f>SUM(E21:E23)</f>
        <v>49</v>
      </c>
      <c r="F24" s="18">
        <f>SUM(F21:F23)</f>
        <v>0</v>
      </c>
      <c r="G24" s="18">
        <f>SUM(G21:G23)</f>
        <v>3</v>
      </c>
      <c r="H24" s="18">
        <f>SUM(H21:H23)</f>
        <v>24</v>
      </c>
      <c r="I24" s="18">
        <f>SUM(I21:I23)</f>
        <v>145</v>
      </c>
      <c r="J24" s="1"/>
      <c r="K24" s="54">
        <f>PRODUCT((F24+G24)/E24)</f>
        <v>6.1224489795918366E-2</v>
      </c>
      <c r="L24" s="54">
        <f>PRODUCT(H24/E24)</f>
        <v>0.48979591836734693</v>
      </c>
      <c r="M24" s="54">
        <f>PRODUCT(I24/E24)</f>
        <v>2.9591836734693877</v>
      </c>
      <c r="N24" s="30">
        <f>PRODUCT(I24/O24)</f>
        <v>0.48018704136898699</v>
      </c>
      <c r="O24" s="24">
        <f>SUM(O21:O23)</f>
        <v>301.96566651739067</v>
      </c>
      <c r="P24" s="74" t="s">
        <v>41</v>
      </c>
      <c r="Q24" s="75"/>
      <c r="R24" s="76"/>
      <c r="S24" s="76"/>
      <c r="T24" s="76"/>
      <c r="U24" s="76"/>
      <c r="V24" s="76"/>
      <c r="W24" s="76"/>
      <c r="X24" s="76"/>
      <c r="Y24" s="76"/>
      <c r="Z24" s="77"/>
      <c r="AA24" s="77"/>
      <c r="AB24" s="77"/>
      <c r="AC24" s="77"/>
      <c r="AD24" s="89"/>
      <c r="AE24" s="78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 t="s">
        <v>37</v>
      </c>
      <c r="C26" s="57"/>
      <c r="D26" s="57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57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33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8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8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8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8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8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8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8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8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8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8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8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8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8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8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8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8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8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8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8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8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8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8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8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8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8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8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8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8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8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8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8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8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8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8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8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8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8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8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8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8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8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8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8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8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8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8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8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8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7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</sheetData>
  <sortState ref="B12:AF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2019-07-05T07:43:54Z</dcterms:modified>
</cp:coreProperties>
</file>