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20" i="1" l="1"/>
  <c r="O24" i="1" s="1"/>
  <c r="O27" i="1" s="1"/>
  <c r="AJ20" i="1"/>
  <c r="AI20" i="1"/>
  <c r="AH20" i="1"/>
  <c r="AG20" i="1"/>
  <c r="AF20" i="1"/>
  <c r="AE20" i="1"/>
  <c r="AD20" i="1"/>
  <c r="AC20" i="1"/>
  <c r="AB20" i="1"/>
  <c r="AA20" i="1"/>
  <c r="Z20" i="1"/>
  <c r="Y20" i="1"/>
  <c r="I25" i="1" s="1"/>
  <c r="X20" i="1"/>
  <c r="H25" i="1" s="1"/>
  <c r="W20" i="1"/>
  <c r="G25" i="1" s="1"/>
  <c r="V20" i="1"/>
  <c r="F25" i="1" s="1"/>
  <c r="U20" i="1"/>
  <c r="E25" i="1" s="1"/>
  <c r="M20" i="1"/>
  <c r="L20" i="1"/>
  <c r="K20" i="1"/>
  <c r="J20" i="1"/>
  <c r="I20" i="1"/>
  <c r="I24" i="1" s="1"/>
  <c r="H20" i="1"/>
  <c r="H24" i="1" s="1"/>
  <c r="H27" i="1" s="1"/>
  <c r="G20" i="1"/>
  <c r="G24" i="1" s="1"/>
  <c r="F20" i="1"/>
  <c r="F24" i="1" s="1"/>
  <c r="E20" i="1"/>
  <c r="E24" i="1" s="1"/>
  <c r="D21" i="1"/>
  <c r="E27" i="1" l="1"/>
  <c r="L27" i="1" s="1"/>
  <c r="G27" i="1"/>
  <c r="M25" i="1"/>
  <c r="K24" i="1"/>
  <c r="F27" i="1"/>
  <c r="K27" i="1" s="1"/>
  <c r="M24" i="1"/>
  <c r="I27" i="1"/>
  <c r="K25" i="1"/>
  <c r="L25" i="1"/>
  <c r="L24" i="1"/>
  <c r="N20" i="1"/>
  <c r="N24" i="1" s="1"/>
  <c r="M27" i="1" l="1"/>
  <c r="N27" i="1"/>
</calcChain>
</file>

<file path=xl/sharedStrings.xml><?xml version="1.0" encoding="utf-8"?>
<sst xmlns="http://schemas.openxmlformats.org/spreadsheetml/2006/main" count="116" uniqueCount="76">
  <si>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</si>
  <si>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</si>
  <si>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</si>
  <si>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</si>
  <si>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</si>
  <si>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</si>
  <si>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</si>
  <si>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</si>
  <si>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</si>
  <si>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</si>
  <si>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</si>
  <si>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</si>
  <si>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</si>
  <si>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</si>
  <si>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</si>
  <si>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</si>
  <si>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</si>
  <si>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</si>
  <si>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</si>
  <si>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</si>
  <si>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</si>
  <si>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</si>
  <si>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</si>
  <si>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</si>
  <si>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</si>
  <si>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</si>
  <si>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</si>
  <si>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</si>
  <si>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</si>
  <si>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</si>
  <si>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</si>
  <si>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</si>
  <si>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ENSIMMÄISET</t>
  </si>
  <si>
    <t>Ottelu</t>
  </si>
  <si>
    <t>Kunnari</t>
  </si>
  <si>
    <t>K - %</t>
  </si>
  <si>
    <t>1.  ottelu</t>
  </si>
  <si>
    <t>Reetta Aralinna</t>
  </si>
  <si>
    <t>PeTo-Jussit  2</t>
  </si>
  <si>
    <t>suomensarja</t>
  </si>
  <si>
    <t>4.</t>
  </si>
  <si>
    <t>PeTo-Jussit</t>
  </si>
  <si>
    <t>5.</t>
  </si>
  <si>
    <t>14.05. 2008  PeTo-Jussit - Kirittäret  2-1  (0-7, 1-0, 0-0, 1-0)</t>
  </si>
  <si>
    <t xml:space="preserve">  16 v   9 kk   3 pv</t>
  </si>
  <si>
    <t>09.07. 2008  PeTo-Jussit - Fera  2-0  (7-3, 12-0)</t>
  </si>
  <si>
    <t>11.  ottelu</t>
  </si>
  <si>
    <t xml:space="preserve">  16 v 10 kk 29 pv</t>
  </si>
  <si>
    <t>11.06. 2008  YPJ - PeTo-Jussit  0-2  (1-3, 2-6)</t>
  </si>
  <si>
    <t>5.  ottelu</t>
  </si>
  <si>
    <t xml:space="preserve">  16 v 10 kk   0 pv</t>
  </si>
  <si>
    <t>11.8.1991   Seinäjoki</t>
  </si>
  <si>
    <t>Seurat</t>
  </si>
  <si>
    <t>SMJ = Seinäjoen Maila-Jussit  (1932),  kasvattajaseura</t>
  </si>
  <si>
    <t>PeTo-Jussit = PeTo-Jussit, Seinäjoki  (2004)</t>
  </si>
  <si>
    <t>9.</t>
  </si>
  <si>
    <t>11.</t>
  </si>
  <si>
    <t>Pirkat</t>
  </si>
  <si>
    <t>ykköspesis</t>
  </si>
  <si>
    <t>Pirkat = Ruoveden Pirkat  (1940)</t>
  </si>
  <si>
    <t>10.</t>
  </si>
  <si>
    <t>Räpsä*</t>
  </si>
  <si>
    <t>Räpsä* = Mansen Räpsä</t>
  </si>
  <si>
    <t>YPJ</t>
  </si>
  <si>
    <t>YPJ = Ylihärmän Pesis-Junkkarit  (1996)</t>
  </si>
  <si>
    <t>SMJ  2</t>
  </si>
  <si>
    <t>Mailattaret</t>
  </si>
  <si>
    <t>Mailattaret = Mailattaret, Vaasa  (2015)</t>
  </si>
  <si>
    <t>Räpsä = Hämeenkyrön Räpsä  (1981)</t>
  </si>
  <si>
    <t>NJ</t>
  </si>
  <si>
    <t>NJ = Nurmon Jymy  (1925)</t>
  </si>
  <si>
    <t xml:space="preserve">Lyöty </t>
  </si>
  <si>
    <t xml:space="preserve">Tuotu </t>
  </si>
  <si>
    <t>L+T</t>
  </si>
  <si>
    <t>Espoo</t>
  </si>
  <si>
    <t>Espoo = Espoon Pesis  (1996)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</si>
</sst>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4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5" borderId="3" xfId="0" applyFont="1" applyFill="1" applyBorder="1" applyAlignment="1">
      <alignment horizontal="center"/>
    </xf>
    <xf numFmtId="0" fontId="2" fillId="5" borderId="3" xfId="0" applyFont="1" applyFill="1" applyBorder="1"/>
    <xf numFmtId="0" fontId="2" fillId="5" borderId="3" xfId="0" applyFont="1" applyFill="1" applyBorder="1" applyAlignment="1">
      <alignment horizontal="left"/>
    </xf>
    <xf numFmtId="165" fontId="2" fillId="5" borderId="3" xfId="0" applyNumberFormat="1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6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4" borderId="2" xfId="0" applyFont="1" applyFill="1" applyBorder="1"/>
    <xf numFmtId="0" fontId="2" fillId="3" borderId="1" xfId="0" applyFont="1" applyFill="1" applyBorder="1"/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2" fillId="3" borderId="9" xfId="0" applyFont="1" applyFill="1" applyBorder="1"/>
    <xf numFmtId="0" fontId="2" fillId="3" borderId="10" xfId="0" applyFont="1" applyFill="1" applyBorder="1"/>
    <xf numFmtId="0" fontId="2" fillId="3" borderId="11" xfId="0" applyFont="1" applyFill="1" applyBorder="1"/>
    <xf numFmtId="0" fontId="2" fillId="6" borderId="1" xfId="0" applyFont="1" applyFill="1" applyBorder="1"/>
    <xf numFmtId="0" fontId="2" fillId="6" borderId="2" xfId="0" applyFont="1" applyFill="1" applyBorder="1"/>
    <xf numFmtId="0" fontId="2" fillId="6" borderId="4" xfId="0" applyFont="1" applyFill="1" applyBorder="1"/>
    <xf numFmtId="2" fontId="2" fillId="6" borderId="3" xfId="0" applyNumberFormat="1" applyFont="1" applyFill="1" applyBorder="1" applyAlignment="1">
      <alignment horizontal="center"/>
    </xf>
    <xf numFmtId="165" fontId="2" fillId="6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4" fillId="7" borderId="0" xfId="0" applyFont="1" applyFill="1"/>
    <xf numFmtId="0" fontId="2" fillId="2" borderId="0" xfId="0" applyFont="1" applyFill="1" applyBorder="1" applyAlignment="1">
      <alignment horizontal="center"/>
    </xf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8" borderId="3" xfId="0" applyFont="1" applyFill="1" applyBorder="1" applyAlignment="1">
      <alignment horizontal="center"/>
    </xf>
    <xf numFmtId="0" fontId="2" fillId="8" borderId="3" xfId="0" applyFont="1" applyFill="1" applyBorder="1"/>
    <xf numFmtId="0" fontId="2" fillId="8" borderId="3" xfId="0" applyFont="1" applyFill="1" applyBorder="1" applyAlignment="1">
      <alignment horizontal="left"/>
    </xf>
    <xf numFmtId="0" fontId="2" fillId="8" borderId="1" xfId="0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165" fontId="2" fillId="8" borderId="3" xfId="0" applyNumberFormat="1" applyFont="1" applyFill="1" applyBorder="1" applyAlignment="1">
      <alignment horizontal="center"/>
    </xf>
    <xf numFmtId="0" fontId="2" fillId="2" borderId="0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left"/>
    </xf>
    <xf numFmtId="0" fontId="2" fillId="4" borderId="7" xfId="0" applyFont="1" applyFill="1" applyBorder="1"/>
    <xf numFmtId="0" fontId="4" fillId="4" borderId="6" xfId="0" applyFont="1" applyFill="1" applyBorder="1"/>
    <xf numFmtId="0" fontId="2" fillId="4" borderId="6" xfId="0" applyFont="1" applyFill="1" applyBorder="1"/>
    <xf numFmtId="0" fontId="2" fillId="4" borderId="6" xfId="0" applyFont="1" applyFill="1" applyBorder="1" applyAlignment="1">
      <alignment horizontal="right"/>
    </xf>
    <xf numFmtId="0" fontId="2" fillId="4" borderId="8" xfId="0" applyFont="1" applyFill="1" applyBorder="1" applyAlignment="1"/>
    <xf numFmtId="0" fontId="2" fillId="4" borderId="8" xfId="0" applyFont="1" applyFill="1" applyBorder="1" applyAlignment="1">
      <alignment horizontal="center"/>
    </xf>
    <xf numFmtId="0" fontId="2" fillId="4" borderId="6" xfId="0" applyFont="1" applyFill="1" applyBorder="1" applyAlignment="1"/>
    <xf numFmtId="0" fontId="2" fillId="4" borderId="12" xfId="0" applyFont="1" applyFill="1" applyBorder="1"/>
    <xf numFmtId="0" fontId="4" fillId="4" borderId="0" xfId="0" applyFont="1" applyFill="1" applyBorder="1"/>
    <xf numFmtId="0" fontId="2" fillId="4" borderId="0" xfId="0" applyFont="1" applyFill="1" applyBorder="1"/>
    <xf numFmtId="0" fontId="2" fillId="4" borderId="0" xfId="0" applyFont="1" applyFill="1" applyBorder="1" applyAlignment="1">
      <alignment horizontal="right"/>
    </xf>
    <xf numFmtId="0" fontId="2" fillId="4" borderId="5" xfId="0" applyFont="1" applyFill="1" applyBorder="1" applyAlignment="1"/>
    <xf numFmtId="0" fontId="2" fillId="4" borderId="5" xfId="0" applyFont="1" applyFill="1" applyBorder="1" applyAlignment="1">
      <alignment horizontal="center"/>
    </xf>
    <xf numFmtId="0" fontId="2" fillId="4" borderId="0" xfId="0" applyFont="1" applyFill="1" applyBorder="1" applyAlignment="1"/>
    <xf numFmtId="0" fontId="2" fillId="4" borderId="9" xfId="0" applyFont="1" applyFill="1" applyBorder="1"/>
    <xf numFmtId="0" fontId="4" fillId="4" borderId="10" xfId="0" applyFont="1" applyFill="1" applyBorder="1"/>
    <xf numFmtId="0" fontId="2" fillId="4" borderId="10" xfId="0" applyFont="1" applyFill="1" applyBorder="1"/>
    <xf numFmtId="0" fontId="2" fillId="4" borderId="10" xfId="0" applyFont="1" applyFill="1" applyBorder="1" applyAlignment="1">
      <alignment horizontal="right"/>
    </xf>
    <xf numFmtId="0" fontId="2" fillId="4" borderId="11" xfId="0" applyFont="1" applyFill="1" applyBorder="1" applyAlignment="1"/>
    <xf numFmtId="0" fontId="2" fillId="4" borderId="11" xfId="0" applyFont="1" applyFill="1" applyBorder="1" applyAlignment="1">
      <alignment horizontal="center"/>
    </xf>
    <xf numFmtId="0" fontId="2" fillId="4" borderId="10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70"/>
  <sheetViews>
    <sheetView tabSelected="1" zoomScale="97" zoomScaleNormal="97" workbookViewId="0"/>
  </sheetViews>
  <sheetFormatPr defaultRowHeight="15" customHeight="1" x14ac:dyDescent="0.25"/>
  <cols>
    <col min="1" max="1" width="0.7109375" style="25" customWidth="1"/>
    <col min="2" max="2" width="6.7109375" style="63" customWidth="1"/>
    <col min="3" max="3" width="6" style="64" customWidth="1"/>
    <col min="4" max="4" width="14.7109375" style="63" customWidth="1"/>
    <col min="5" max="12" width="5.7109375" style="64" customWidth="1"/>
    <col min="13" max="13" width="6" style="64" customWidth="1"/>
    <col min="14" max="14" width="8.85546875" style="64" customWidth="1"/>
    <col min="15" max="15" width="0.7109375" style="39" customWidth="1"/>
    <col min="16" max="19" width="5.7109375" style="39" customWidth="1"/>
    <col min="20" max="20" width="0.7109375" style="39" customWidth="1"/>
    <col min="21" max="36" width="5.7109375" style="64" customWidth="1"/>
    <col min="37" max="37" width="37.28515625" style="8" customWidth="1"/>
    <col min="38" max="38" width="6.7109375" style="25" customWidth="1"/>
    <col min="39" max="16384" width="9.140625" style="25"/>
  </cols>
  <sheetData>
    <row r="1" spans="1:43" s="9" customFormat="1" ht="15" customHeight="1" x14ac:dyDescent="0.25">
      <c r="A1" s="1"/>
      <c r="B1" s="2" t="s">
        <v>37</v>
      </c>
      <c r="C1" s="2"/>
      <c r="D1" s="3"/>
      <c r="E1" s="4" t="s">
        <v>51</v>
      </c>
      <c r="F1" s="5"/>
      <c r="G1" s="5"/>
      <c r="H1" s="6"/>
      <c r="I1" s="3"/>
      <c r="J1" s="5"/>
      <c r="K1" s="5"/>
      <c r="L1" s="5"/>
      <c r="M1" s="3"/>
      <c r="N1" s="7"/>
      <c r="O1" s="6"/>
      <c r="P1" s="6"/>
      <c r="Q1" s="6"/>
      <c r="R1" s="6"/>
      <c r="S1" s="6"/>
      <c r="T1" s="6"/>
      <c r="U1" s="5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8"/>
      <c r="AL1" s="8"/>
      <c r="AM1" s="8"/>
      <c r="AN1" s="8"/>
      <c r="AO1" s="8"/>
      <c r="AP1" s="8"/>
      <c r="AQ1" s="8"/>
    </row>
    <row r="2" spans="1:43" s="9" customFormat="1" ht="15" customHeight="1" x14ac:dyDescent="0.2">
      <c r="A2" s="1"/>
      <c r="B2" s="10" t="s">
        <v>10</v>
      </c>
      <c r="C2" s="11"/>
      <c r="D2" s="12"/>
      <c r="E2" s="13" t="s">
        <v>17</v>
      </c>
      <c r="F2" s="14"/>
      <c r="G2" s="14"/>
      <c r="H2" s="14"/>
      <c r="I2" s="21" t="s">
        <v>11</v>
      </c>
      <c r="J2" s="17"/>
      <c r="K2" s="14"/>
      <c r="L2" s="14"/>
      <c r="M2" s="14"/>
      <c r="N2" s="15"/>
      <c r="O2" s="19"/>
      <c r="P2" s="22"/>
      <c r="Q2" s="20" t="s">
        <v>17</v>
      </c>
      <c r="R2" s="14"/>
      <c r="S2" s="21"/>
      <c r="T2" s="19"/>
      <c r="U2" s="20" t="s">
        <v>18</v>
      </c>
      <c r="V2" s="14"/>
      <c r="W2" s="14"/>
      <c r="X2" s="14"/>
      <c r="Y2" s="21"/>
      <c r="Z2" s="22" t="s">
        <v>19</v>
      </c>
      <c r="AA2" s="14"/>
      <c r="AB2" s="14"/>
      <c r="AC2" s="14"/>
      <c r="AD2" s="15"/>
      <c r="AE2" s="22"/>
      <c r="AF2" s="14"/>
      <c r="AG2" s="17" t="s">
        <v>28</v>
      </c>
      <c r="AH2" s="20"/>
      <c r="AI2" s="14"/>
      <c r="AJ2" s="15"/>
      <c r="AK2" s="23"/>
      <c r="AL2" s="23"/>
      <c r="AM2" s="8"/>
      <c r="AN2" s="8"/>
      <c r="AO2" s="8"/>
      <c r="AP2" s="8"/>
      <c r="AQ2" s="8"/>
    </row>
    <row r="3" spans="1:43" ht="15" customHeight="1" x14ac:dyDescent="0.2">
      <c r="A3" s="1"/>
      <c r="B3" s="18" t="s">
        <v>0</v>
      </c>
      <c r="C3" s="18" t="s">
        <v>12</v>
      </c>
      <c r="D3" s="13" t="s">
        <v>1</v>
      </c>
      <c r="E3" s="18" t="s">
        <v>4</v>
      </c>
      <c r="F3" s="18" t="s">
        <v>13</v>
      </c>
      <c r="G3" s="15" t="s">
        <v>14</v>
      </c>
      <c r="H3" s="18" t="s">
        <v>15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21</v>
      </c>
      <c r="O3" s="24"/>
      <c r="P3" s="18" t="s">
        <v>14</v>
      </c>
      <c r="Q3" s="18" t="s">
        <v>15</v>
      </c>
      <c r="R3" s="18" t="s">
        <v>73</v>
      </c>
      <c r="S3" s="18" t="s">
        <v>3</v>
      </c>
      <c r="T3" s="24"/>
      <c r="U3" s="18" t="s">
        <v>4</v>
      </c>
      <c r="V3" s="18" t="s">
        <v>13</v>
      </c>
      <c r="W3" s="15" t="s">
        <v>14</v>
      </c>
      <c r="X3" s="18" t="s">
        <v>15</v>
      </c>
      <c r="Y3" s="18" t="s">
        <v>3</v>
      </c>
      <c r="Z3" s="18" t="s">
        <v>4</v>
      </c>
      <c r="AA3" s="18" t="s">
        <v>13</v>
      </c>
      <c r="AB3" s="15" t="s">
        <v>14</v>
      </c>
      <c r="AC3" s="18" t="s">
        <v>15</v>
      </c>
      <c r="AD3" s="18" t="s">
        <v>3</v>
      </c>
      <c r="AE3" s="18" t="s">
        <v>22</v>
      </c>
      <c r="AF3" s="18" t="s">
        <v>23</v>
      </c>
      <c r="AG3" s="15" t="s">
        <v>24</v>
      </c>
      <c r="AH3" s="15" t="s">
        <v>29</v>
      </c>
      <c r="AI3" s="17" t="s">
        <v>30</v>
      </c>
      <c r="AJ3" s="18" t="s">
        <v>31</v>
      </c>
      <c r="AK3" s="23"/>
      <c r="AL3" s="23"/>
      <c r="AM3" s="8"/>
      <c r="AN3" s="8"/>
      <c r="AO3" s="8"/>
      <c r="AP3" s="8"/>
      <c r="AQ3" s="8"/>
    </row>
    <row r="4" spans="1:43" ht="15" customHeight="1" x14ac:dyDescent="0.25">
      <c r="A4" s="1"/>
      <c r="B4" s="26">
        <v>2007</v>
      </c>
      <c r="C4" s="26"/>
      <c r="D4" s="27" t="s">
        <v>38</v>
      </c>
      <c r="E4" s="26"/>
      <c r="F4" s="28" t="s">
        <v>39</v>
      </c>
      <c r="G4" s="26"/>
      <c r="H4" s="26"/>
      <c r="I4" s="26"/>
      <c r="J4" s="26"/>
      <c r="K4" s="26"/>
      <c r="L4" s="26"/>
      <c r="M4" s="26"/>
      <c r="N4" s="29"/>
      <c r="O4" s="24"/>
      <c r="P4" s="18"/>
      <c r="Q4" s="18"/>
      <c r="R4" s="18"/>
      <c r="S4" s="18"/>
      <c r="U4" s="30"/>
      <c r="V4" s="30"/>
      <c r="W4" s="30"/>
      <c r="X4" s="30"/>
      <c r="Y4" s="30"/>
      <c r="Z4" s="31"/>
      <c r="AA4" s="31"/>
      <c r="AB4" s="31"/>
      <c r="AC4" s="31"/>
      <c r="AD4" s="31"/>
      <c r="AE4" s="30"/>
      <c r="AF4" s="30"/>
      <c r="AG4" s="30"/>
      <c r="AH4" s="30"/>
      <c r="AI4" s="30"/>
      <c r="AJ4" s="30"/>
      <c r="AK4" s="23"/>
      <c r="AL4" s="23"/>
      <c r="AM4" s="8"/>
      <c r="AN4" s="8"/>
      <c r="AO4" s="8"/>
      <c r="AP4" s="8"/>
      <c r="AQ4" s="8"/>
    </row>
    <row r="5" spans="1:43" ht="15" customHeight="1" x14ac:dyDescent="0.2">
      <c r="A5" s="1"/>
      <c r="B5" s="30">
        <v>2008</v>
      </c>
      <c r="C5" s="30" t="s">
        <v>40</v>
      </c>
      <c r="D5" s="32" t="s">
        <v>41</v>
      </c>
      <c r="E5" s="30">
        <v>17</v>
      </c>
      <c r="F5" s="30">
        <v>1</v>
      </c>
      <c r="G5" s="30">
        <v>1</v>
      </c>
      <c r="H5" s="30">
        <v>17</v>
      </c>
      <c r="I5" s="30">
        <v>31</v>
      </c>
      <c r="J5" s="30">
        <v>26</v>
      </c>
      <c r="K5" s="30">
        <v>2</v>
      </c>
      <c r="L5" s="30">
        <v>1</v>
      </c>
      <c r="M5" s="30">
        <v>2</v>
      </c>
      <c r="N5" s="33">
        <v>0.59599999999999997</v>
      </c>
      <c r="O5" s="24">
        <v>52</v>
      </c>
      <c r="P5" s="18"/>
      <c r="Q5" s="18"/>
      <c r="R5" s="18"/>
      <c r="S5" s="18"/>
      <c r="T5" s="24"/>
      <c r="U5" s="30">
        <v>10</v>
      </c>
      <c r="V5" s="30">
        <v>0</v>
      </c>
      <c r="W5" s="30">
        <v>0</v>
      </c>
      <c r="X5" s="30">
        <v>0</v>
      </c>
      <c r="Y5" s="30">
        <v>13</v>
      </c>
      <c r="Z5" s="31"/>
      <c r="AA5" s="31"/>
      <c r="AB5" s="31"/>
      <c r="AC5" s="31"/>
      <c r="AD5" s="31"/>
      <c r="AE5" s="30"/>
      <c r="AF5" s="30"/>
      <c r="AG5" s="30"/>
      <c r="AH5" s="30"/>
      <c r="AI5" s="30"/>
      <c r="AJ5" s="30"/>
      <c r="AK5" s="23"/>
      <c r="AL5" s="23"/>
      <c r="AM5" s="8"/>
      <c r="AN5" s="8"/>
      <c r="AO5" s="8"/>
      <c r="AP5" s="8"/>
      <c r="AQ5" s="8"/>
    </row>
    <row r="6" spans="1:43" ht="15" customHeight="1" x14ac:dyDescent="0.2">
      <c r="A6" s="1"/>
      <c r="B6" s="30">
        <v>2009</v>
      </c>
      <c r="C6" s="30" t="s">
        <v>40</v>
      </c>
      <c r="D6" s="32" t="s">
        <v>41</v>
      </c>
      <c r="E6" s="30">
        <v>24</v>
      </c>
      <c r="F6" s="30">
        <v>0</v>
      </c>
      <c r="G6" s="30">
        <v>1</v>
      </c>
      <c r="H6" s="30">
        <v>8</v>
      </c>
      <c r="I6" s="30">
        <v>27</v>
      </c>
      <c r="J6" s="30">
        <v>25</v>
      </c>
      <c r="K6" s="30">
        <v>0</v>
      </c>
      <c r="L6" s="30">
        <v>1</v>
      </c>
      <c r="M6" s="30">
        <v>1</v>
      </c>
      <c r="N6" s="33">
        <v>0.38569999999999999</v>
      </c>
      <c r="O6" s="24">
        <v>70</v>
      </c>
      <c r="P6" s="18"/>
      <c r="Q6" s="18"/>
      <c r="R6" s="18"/>
      <c r="S6" s="18"/>
      <c r="T6" s="24"/>
      <c r="U6" s="30">
        <v>7</v>
      </c>
      <c r="V6" s="30">
        <v>0</v>
      </c>
      <c r="W6" s="30">
        <v>1</v>
      </c>
      <c r="X6" s="30">
        <v>3</v>
      </c>
      <c r="Y6" s="30">
        <v>11</v>
      </c>
      <c r="Z6" s="31"/>
      <c r="AA6" s="31"/>
      <c r="AB6" s="31"/>
      <c r="AC6" s="31"/>
      <c r="AD6" s="31"/>
      <c r="AE6" s="30"/>
      <c r="AF6" s="30"/>
      <c r="AG6" s="30"/>
      <c r="AH6" s="30"/>
      <c r="AI6" s="30"/>
      <c r="AJ6" s="30"/>
      <c r="AK6" s="23"/>
      <c r="AL6" s="23"/>
      <c r="AM6" s="8"/>
      <c r="AN6" s="8"/>
      <c r="AO6" s="8"/>
      <c r="AP6" s="8"/>
      <c r="AQ6" s="8"/>
    </row>
    <row r="7" spans="1:43" ht="15" customHeight="1" x14ac:dyDescent="0.2">
      <c r="A7" s="1"/>
      <c r="B7" s="30">
        <v>2010</v>
      </c>
      <c r="C7" s="30" t="s">
        <v>42</v>
      </c>
      <c r="D7" s="32" t="s">
        <v>41</v>
      </c>
      <c r="E7" s="30">
        <v>13</v>
      </c>
      <c r="F7" s="30">
        <v>0</v>
      </c>
      <c r="G7" s="30">
        <v>1</v>
      </c>
      <c r="H7" s="30">
        <v>11</v>
      </c>
      <c r="I7" s="30">
        <v>24</v>
      </c>
      <c r="J7" s="30">
        <v>17</v>
      </c>
      <c r="K7" s="30">
        <v>2</v>
      </c>
      <c r="L7" s="30">
        <v>4</v>
      </c>
      <c r="M7" s="30">
        <v>1</v>
      </c>
      <c r="N7" s="33">
        <v>0.63149999999999995</v>
      </c>
      <c r="O7" s="24">
        <v>38</v>
      </c>
      <c r="P7" s="18"/>
      <c r="Q7" s="18"/>
      <c r="R7" s="18"/>
      <c r="S7" s="18"/>
      <c r="T7" s="24"/>
      <c r="U7" s="30">
        <v>2</v>
      </c>
      <c r="V7" s="30">
        <v>0</v>
      </c>
      <c r="W7" s="30">
        <v>0</v>
      </c>
      <c r="X7" s="30">
        <v>1</v>
      </c>
      <c r="Y7" s="30">
        <v>6</v>
      </c>
      <c r="Z7" s="31"/>
      <c r="AA7" s="31"/>
      <c r="AB7" s="31"/>
      <c r="AC7" s="31"/>
      <c r="AD7" s="31"/>
      <c r="AE7" s="30"/>
      <c r="AF7" s="30"/>
      <c r="AG7" s="30"/>
      <c r="AH7" s="30"/>
      <c r="AI7" s="30"/>
      <c r="AJ7" s="30"/>
      <c r="AK7" s="23"/>
      <c r="AL7" s="23"/>
      <c r="AM7" s="8"/>
      <c r="AN7" s="8"/>
      <c r="AO7" s="8"/>
      <c r="AP7" s="8"/>
      <c r="AQ7" s="8"/>
    </row>
    <row r="8" spans="1:43" ht="15" customHeight="1" x14ac:dyDescent="0.2">
      <c r="A8" s="1"/>
      <c r="B8" s="30">
        <v>2011</v>
      </c>
      <c r="C8" s="30" t="s">
        <v>55</v>
      </c>
      <c r="D8" s="32" t="s">
        <v>41</v>
      </c>
      <c r="E8" s="30">
        <v>22</v>
      </c>
      <c r="F8" s="30">
        <v>0</v>
      </c>
      <c r="G8" s="30">
        <v>3</v>
      </c>
      <c r="H8" s="30">
        <v>8</v>
      </c>
      <c r="I8" s="30">
        <v>61</v>
      </c>
      <c r="J8" s="30">
        <v>17</v>
      </c>
      <c r="K8" s="30">
        <v>29</v>
      </c>
      <c r="L8" s="30">
        <v>12</v>
      </c>
      <c r="M8" s="30">
        <v>3</v>
      </c>
      <c r="N8" s="33">
        <v>0.5</v>
      </c>
      <c r="O8" s="24">
        <v>122</v>
      </c>
      <c r="P8" s="18"/>
      <c r="Q8" s="18"/>
      <c r="R8" s="18"/>
      <c r="S8" s="18"/>
      <c r="T8" s="24"/>
      <c r="U8" s="30"/>
      <c r="V8" s="30"/>
      <c r="W8" s="30"/>
      <c r="X8" s="30"/>
      <c r="Y8" s="30"/>
      <c r="Z8" s="31"/>
      <c r="AA8" s="31"/>
      <c r="AB8" s="31"/>
      <c r="AC8" s="31"/>
      <c r="AD8" s="31"/>
      <c r="AE8" s="30"/>
      <c r="AF8" s="30"/>
      <c r="AG8" s="30"/>
      <c r="AH8" s="30"/>
      <c r="AI8" s="30"/>
      <c r="AJ8" s="30"/>
      <c r="AK8" s="23"/>
      <c r="AL8" s="23"/>
      <c r="AM8" s="8"/>
      <c r="AN8" s="8"/>
      <c r="AO8" s="8"/>
      <c r="AP8" s="8"/>
      <c r="AQ8" s="8"/>
    </row>
    <row r="9" spans="1:43" ht="15" customHeight="1" x14ac:dyDescent="0.25">
      <c r="A9" s="1"/>
      <c r="B9" s="30">
        <v>2012</v>
      </c>
      <c r="C9" s="30" t="s">
        <v>56</v>
      </c>
      <c r="D9" s="32" t="s">
        <v>41</v>
      </c>
      <c r="E9" s="30">
        <v>22</v>
      </c>
      <c r="F9" s="30">
        <v>1</v>
      </c>
      <c r="G9" s="30">
        <v>6</v>
      </c>
      <c r="H9" s="30">
        <v>11</v>
      </c>
      <c r="I9" s="30">
        <v>66</v>
      </c>
      <c r="J9" s="30">
        <v>16</v>
      </c>
      <c r="K9" s="30">
        <v>27</v>
      </c>
      <c r="L9" s="30">
        <v>16</v>
      </c>
      <c r="M9" s="30">
        <v>7</v>
      </c>
      <c r="N9" s="33">
        <v>0.51200000000000001</v>
      </c>
      <c r="O9" s="24">
        <v>129</v>
      </c>
      <c r="P9" s="18"/>
      <c r="Q9" s="18"/>
      <c r="R9" s="18"/>
      <c r="S9" s="18"/>
      <c r="U9" s="30"/>
      <c r="V9" s="30"/>
      <c r="W9" s="30"/>
      <c r="X9" s="30"/>
      <c r="Y9" s="30"/>
      <c r="Z9" s="31"/>
      <c r="AA9" s="31"/>
      <c r="AB9" s="31"/>
      <c r="AC9" s="31"/>
      <c r="AD9" s="31"/>
      <c r="AE9" s="30"/>
      <c r="AF9" s="30"/>
      <c r="AG9" s="30"/>
      <c r="AH9" s="30"/>
      <c r="AI9" s="30"/>
      <c r="AJ9" s="30"/>
      <c r="AK9" s="23"/>
      <c r="AL9" s="23"/>
      <c r="AM9" s="8"/>
      <c r="AN9" s="8"/>
      <c r="AO9" s="8"/>
      <c r="AP9" s="8"/>
      <c r="AQ9" s="8"/>
    </row>
    <row r="10" spans="1:43" ht="15" customHeight="1" x14ac:dyDescent="0.2">
      <c r="A10" s="1"/>
      <c r="B10" s="65">
        <v>2013</v>
      </c>
      <c r="C10" s="65"/>
      <c r="D10" s="66" t="s">
        <v>57</v>
      </c>
      <c r="E10" s="65"/>
      <c r="F10" s="67" t="s">
        <v>58</v>
      </c>
      <c r="G10" s="68"/>
      <c r="H10" s="69"/>
      <c r="I10" s="65"/>
      <c r="J10" s="65"/>
      <c r="K10" s="65"/>
      <c r="L10" s="65"/>
      <c r="M10" s="65"/>
      <c r="N10" s="70"/>
      <c r="O10" s="24"/>
      <c r="P10" s="18"/>
      <c r="Q10" s="18"/>
      <c r="R10" s="18"/>
      <c r="S10" s="18"/>
      <c r="T10" s="24"/>
      <c r="U10" s="30"/>
      <c r="V10" s="30"/>
      <c r="W10" s="30"/>
      <c r="X10" s="30"/>
      <c r="Y10" s="30"/>
      <c r="Z10" s="31"/>
      <c r="AA10" s="31"/>
      <c r="AB10" s="31"/>
      <c r="AC10" s="31"/>
      <c r="AD10" s="31"/>
      <c r="AE10" s="30"/>
      <c r="AF10" s="30"/>
      <c r="AG10" s="30"/>
      <c r="AH10" s="30"/>
      <c r="AI10" s="30"/>
      <c r="AJ10" s="30"/>
      <c r="AK10" s="23"/>
      <c r="AL10" s="23"/>
      <c r="AM10" s="8"/>
      <c r="AN10" s="8"/>
      <c r="AO10" s="8"/>
      <c r="AP10" s="8"/>
      <c r="AQ10" s="8"/>
    </row>
    <row r="11" spans="1:43" ht="15" customHeight="1" x14ac:dyDescent="0.2">
      <c r="A11" s="1"/>
      <c r="B11" s="30">
        <v>2013</v>
      </c>
      <c r="C11" s="30" t="s">
        <v>60</v>
      </c>
      <c r="D11" s="32" t="s">
        <v>61</v>
      </c>
      <c r="E11" s="30">
        <v>1</v>
      </c>
      <c r="F11" s="30">
        <v>0</v>
      </c>
      <c r="G11" s="30">
        <v>0</v>
      </c>
      <c r="H11" s="30">
        <v>1</v>
      </c>
      <c r="I11" s="30">
        <v>1</v>
      </c>
      <c r="J11" s="30">
        <v>0</v>
      </c>
      <c r="K11" s="30">
        <v>1</v>
      </c>
      <c r="L11" s="30">
        <v>0</v>
      </c>
      <c r="M11" s="30">
        <v>0</v>
      </c>
      <c r="N11" s="33">
        <v>0.25</v>
      </c>
      <c r="O11" s="24">
        <v>4</v>
      </c>
      <c r="P11" s="18"/>
      <c r="Q11" s="18"/>
      <c r="R11" s="18"/>
      <c r="S11" s="18"/>
      <c r="T11" s="24"/>
      <c r="U11" s="30"/>
      <c r="V11" s="30"/>
      <c r="W11" s="30"/>
      <c r="X11" s="30"/>
      <c r="Y11" s="30"/>
      <c r="Z11" s="31"/>
      <c r="AA11" s="31"/>
      <c r="AB11" s="31"/>
      <c r="AC11" s="31"/>
      <c r="AD11" s="31"/>
      <c r="AE11" s="30"/>
      <c r="AF11" s="30"/>
      <c r="AG11" s="30"/>
      <c r="AH11" s="30"/>
      <c r="AI11" s="30"/>
      <c r="AJ11" s="30"/>
      <c r="AK11" s="23"/>
      <c r="AL11" s="23"/>
      <c r="AM11" s="8"/>
      <c r="AN11" s="8"/>
      <c r="AO11" s="8"/>
      <c r="AP11" s="8"/>
      <c r="AQ11" s="8"/>
    </row>
    <row r="12" spans="1:43" ht="15" customHeight="1" x14ac:dyDescent="0.2">
      <c r="A12" s="1"/>
      <c r="B12" s="65">
        <v>2014</v>
      </c>
      <c r="C12" s="65"/>
      <c r="D12" s="66" t="s">
        <v>57</v>
      </c>
      <c r="E12" s="65"/>
      <c r="F12" s="67" t="s">
        <v>58</v>
      </c>
      <c r="G12" s="68"/>
      <c r="H12" s="69"/>
      <c r="I12" s="65"/>
      <c r="J12" s="65"/>
      <c r="K12" s="65"/>
      <c r="L12" s="65"/>
      <c r="M12" s="65"/>
      <c r="N12" s="70"/>
      <c r="O12" s="24"/>
      <c r="P12" s="18"/>
      <c r="Q12" s="18"/>
      <c r="R12" s="18"/>
      <c r="S12" s="18"/>
      <c r="T12" s="24"/>
      <c r="U12" s="30"/>
      <c r="V12" s="30"/>
      <c r="W12" s="30"/>
      <c r="X12" s="30"/>
      <c r="Y12" s="30"/>
      <c r="Z12" s="31"/>
      <c r="AA12" s="31"/>
      <c r="AB12" s="31"/>
      <c r="AC12" s="31"/>
      <c r="AD12" s="31"/>
      <c r="AE12" s="30"/>
      <c r="AF12" s="30"/>
      <c r="AG12" s="30"/>
      <c r="AH12" s="30"/>
      <c r="AI12" s="30"/>
      <c r="AJ12" s="30"/>
      <c r="AK12" s="23"/>
      <c r="AL12" s="23"/>
      <c r="AM12" s="8"/>
      <c r="AN12" s="8"/>
      <c r="AO12" s="8"/>
      <c r="AP12" s="8"/>
      <c r="AQ12" s="8"/>
    </row>
    <row r="13" spans="1:43" ht="15" customHeight="1" x14ac:dyDescent="0.2">
      <c r="A13" s="1"/>
      <c r="B13" s="26">
        <v>2015</v>
      </c>
      <c r="C13" s="26"/>
      <c r="D13" s="27" t="s">
        <v>65</v>
      </c>
      <c r="E13" s="26"/>
      <c r="F13" s="28" t="s">
        <v>39</v>
      </c>
      <c r="G13" s="26"/>
      <c r="H13" s="26"/>
      <c r="I13" s="26"/>
      <c r="J13" s="26"/>
      <c r="K13" s="26"/>
      <c r="L13" s="26"/>
      <c r="M13" s="26"/>
      <c r="N13" s="29"/>
      <c r="O13" s="24"/>
      <c r="P13" s="18"/>
      <c r="Q13" s="18"/>
      <c r="R13" s="18"/>
      <c r="S13" s="18"/>
      <c r="T13" s="24"/>
      <c r="U13" s="30"/>
      <c r="V13" s="30"/>
      <c r="W13" s="30"/>
      <c r="X13" s="30"/>
      <c r="Y13" s="30"/>
      <c r="Z13" s="31"/>
      <c r="AA13" s="31"/>
      <c r="AB13" s="31"/>
      <c r="AC13" s="31"/>
      <c r="AD13" s="31"/>
      <c r="AE13" s="30"/>
      <c r="AF13" s="30"/>
      <c r="AG13" s="30"/>
      <c r="AH13" s="30"/>
      <c r="AI13" s="30"/>
      <c r="AJ13" s="30"/>
      <c r="AK13" s="23"/>
      <c r="AL13" s="23"/>
      <c r="AM13" s="8"/>
      <c r="AN13" s="8"/>
      <c r="AO13" s="8"/>
      <c r="AP13" s="8"/>
      <c r="AQ13" s="8"/>
    </row>
    <row r="14" spans="1:43" ht="15" customHeight="1" x14ac:dyDescent="0.2">
      <c r="A14" s="1"/>
      <c r="B14" s="65">
        <v>2015</v>
      </c>
      <c r="C14" s="65"/>
      <c r="D14" s="66" t="s">
        <v>63</v>
      </c>
      <c r="E14" s="65"/>
      <c r="F14" s="67" t="s">
        <v>58</v>
      </c>
      <c r="G14" s="68"/>
      <c r="H14" s="69"/>
      <c r="I14" s="65"/>
      <c r="J14" s="65"/>
      <c r="K14" s="65"/>
      <c r="L14" s="65"/>
      <c r="M14" s="65"/>
      <c r="N14" s="70"/>
      <c r="O14" s="24"/>
      <c r="P14" s="18"/>
      <c r="Q14" s="18"/>
      <c r="R14" s="18"/>
      <c r="S14" s="18"/>
      <c r="T14" s="24"/>
      <c r="U14" s="30"/>
      <c r="V14" s="30"/>
      <c r="W14" s="30"/>
      <c r="X14" s="30"/>
      <c r="Y14" s="30"/>
      <c r="Z14" s="31"/>
      <c r="AA14" s="31"/>
      <c r="AB14" s="31"/>
      <c r="AC14" s="31"/>
      <c r="AD14" s="31"/>
      <c r="AE14" s="30"/>
      <c r="AF14" s="30"/>
      <c r="AG14" s="30"/>
      <c r="AH14" s="30"/>
      <c r="AI14" s="30"/>
      <c r="AJ14" s="30"/>
      <c r="AK14" s="23"/>
      <c r="AL14" s="23"/>
      <c r="AM14" s="8"/>
      <c r="AN14" s="8"/>
      <c r="AO14" s="8"/>
      <c r="AP14" s="8"/>
      <c r="AQ14" s="8"/>
    </row>
    <row r="15" spans="1:43" ht="15" customHeight="1" x14ac:dyDescent="0.2">
      <c r="A15" s="1"/>
      <c r="B15" s="65">
        <v>2016</v>
      </c>
      <c r="C15" s="65"/>
      <c r="D15" s="66" t="s">
        <v>66</v>
      </c>
      <c r="E15" s="65"/>
      <c r="F15" s="67" t="s">
        <v>58</v>
      </c>
      <c r="G15" s="68"/>
      <c r="H15" s="69"/>
      <c r="I15" s="65"/>
      <c r="J15" s="65"/>
      <c r="K15" s="65"/>
      <c r="L15" s="65"/>
      <c r="M15" s="65"/>
      <c r="N15" s="70"/>
      <c r="O15" s="24"/>
      <c r="P15" s="18"/>
      <c r="Q15" s="18"/>
      <c r="R15" s="18"/>
      <c r="S15" s="18"/>
      <c r="T15" s="24"/>
      <c r="U15" s="30"/>
      <c r="V15" s="30"/>
      <c r="W15" s="30"/>
      <c r="X15" s="30"/>
      <c r="Y15" s="30"/>
      <c r="Z15" s="31"/>
      <c r="AA15" s="31"/>
      <c r="AB15" s="31"/>
      <c r="AC15" s="31"/>
      <c r="AD15" s="31"/>
      <c r="AE15" s="30"/>
      <c r="AF15" s="30"/>
      <c r="AG15" s="30"/>
      <c r="AH15" s="30"/>
      <c r="AI15" s="30"/>
      <c r="AJ15" s="30"/>
      <c r="AK15" s="23"/>
      <c r="AL15" s="23"/>
      <c r="AM15" s="8"/>
      <c r="AN15" s="8"/>
      <c r="AO15" s="8"/>
      <c r="AP15" s="8"/>
      <c r="AQ15" s="8"/>
    </row>
    <row r="16" spans="1:43" ht="15" customHeight="1" x14ac:dyDescent="0.2">
      <c r="A16" s="1"/>
      <c r="B16" s="65">
        <v>2017</v>
      </c>
      <c r="C16" s="65"/>
      <c r="D16" s="66" t="s">
        <v>69</v>
      </c>
      <c r="E16" s="65"/>
      <c r="F16" s="67" t="s">
        <v>58</v>
      </c>
      <c r="G16" s="68"/>
      <c r="H16" s="69"/>
      <c r="I16" s="65"/>
      <c r="J16" s="65"/>
      <c r="K16" s="65"/>
      <c r="L16" s="65"/>
      <c r="M16" s="65"/>
      <c r="N16" s="70"/>
      <c r="O16" s="24"/>
      <c r="P16" s="18"/>
      <c r="Q16" s="18"/>
      <c r="R16" s="18"/>
      <c r="S16" s="18"/>
      <c r="T16" s="24"/>
      <c r="U16" s="30"/>
      <c r="V16" s="30"/>
      <c r="W16" s="30"/>
      <c r="X16" s="30"/>
      <c r="Y16" s="30"/>
      <c r="Z16" s="31"/>
      <c r="AA16" s="31"/>
      <c r="AB16" s="31"/>
      <c r="AC16" s="31"/>
      <c r="AD16" s="31"/>
      <c r="AE16" s="30"/>
      <c r="AF16" s="30"/>
      <c r="AG16" s="30"/>
      <c r="AH16" s="30"/>
      <c r="AI16" s="30"/>
      <c r="AJ16" s="30"/>
      <c r="AK16" s="23"/>
      <c r="AL16" s="23"/>
      <c r="AM16" s="8"/>
      <c r="AN16" s="8"/>
      <c r="AO16" s="8"/>
      <c r="AP16" s="8"/>
      <c r="AQ16" s="8"/>
    </row>
    <row r="17" spans="1:43" ht="15" customHeight="1" x14ac:dyDescent="0.2">
      <c r="A17" s="1"/>
      <c r="B17" s="30"/>
      <c r="C17" s="30"/>
      <c r="D17" s="32"/>
      <c r="E17" s="30"/>
      <c r="F17" s="72"/>
      <c r="G17" s="30"/>
      <c r="H17" s="72"/>
      <c r="I17" s="30"/>
      <c r="J17" s="30"/>
      <c r="K17" s="30"/>
      <c r="L17" s="30"/>
      <c r="M17" s="30"/>
      <c r="N17" s="33"/>
      <c r="O17" s="24"/>
      <c r="P17" s="18"/>
      <c r="Q17" s="18"/>
      <c r="R17" s="18"/>
      <c r="S17" s="18"/>
      <c r="T17" s="24"/>
      <c r="U17" s="30"/>
      <c r="V17" s="30"/>
      <c r="W17" s="30"/>
      <c r="X17" s="30"/>
      <c r="Y17" s="30"/>
      <c r="Z17" s="31"/>
      <c r="AA17" s="31"/>
      <c r="AB17" s="31"/>
      <c r="AC17" s="31"/>
      <c r="AD17" s="31"/>
      <c r="AE17" s="30"/>
      <c r="AF17" s="30"/>
      <c r="AG17" s="30"/>
      <c r="AH17" s="30"/>
      <c r="AI17" s="30"/>
      <c r="AJ17" s="30"/>
      <c r="AK17" s="23"/>
      <c r="AL17" s="23"/>
      <c r="AM17" s="8"/>
      <c r="AN17" s="8"/>
      <c r="AO17" s="8"/>
      <c r="AP17" s="8"/>
      <c r="AQ17" s="8"/>
    </row>
    <row r="18" spans="1:43" ht="15" customHeight="1" x14ac:dyDescent="0.2">
      <c r="A18" s="1"/>
      <c r="B18" s="65">
        <v>2019</v>
      </c>
      <c r="C18" s="65"/>
      <c r="D18" s="66" t="s">
        <v>74</v>
      </c>
      <c r="E18" s="65"/>
      <c r="F18" s="67" t="s">
        <v>58</v>
      </c>
      <c r="G18" s="68"/>
      <c r="H18" s="69"/>
      <c r="I18" s="65"/>
      <c r="J18" s="65"/>
      <c r="K18" s="65"/>
      <c r="L18" s="65"/>
      <c r="M18" s="65"/>
      <c r="N18" s="70"/>
      <c r="O18" s="24"/>
      <c r="P18" s="18"/>
      <c r="Q18" s="18"/>
      <c r="R18" s="18"/>
      <c r="S18" s="18"/>
      <c r="T18" s="24"/>
      <c r="U18" s="30"/>
      <c r="V18" s="30"/>
      <c r="W18" s="30"/>
      <c r="X18" s="30"/>
      <c r="Y18" s="30"/>
      <c r="Z18" s="31"/>
      <c r="AA18" s="31"/>
      <c r="AB18" s="31"/>
      <c r="AC18" s="31"/>
      <c r="AD18" s="31"/>
      <c r="AE18" s="30"/>
      <c r="AF18" s="30"/>
      <c r="AG18" s="30"/>
      <c r="AH18" s="30"/>
      <c r="AI18" s="30"/>
      <c r="AJ18" s="30"/>
      <c r="AK18" s="23"/>
      <c r="AL18" s="23"/>
      <c r="AM18" s="8"/>
      <c r="AN18" s="8"/>
      <c r="AO18" s="8"/>
      <c r="AP18" s="8"/>
      <c r="AQ18" s="8"/>
    </row>
    <row r="19" spans="1:43" ht="15" customHeight="1" x14ac:dyDescent="0.2">
      <c r="A19" s="1"/>
      <c r="B19" s="65">
        <v>2019</v>
      </c>
      <c r="C19" s="65"/>
      <c r="D19" s="66" t="s">
        <v>74</v>
      </c>
      <c r="E19" s="65"/>
      <c r="F19" s="67" t="s">
        <v>58</v>
      </c>
      <c r="G19" s="68"/>
      <c r="H19" s="69"/>
      <c r="I19" s="65"/>
      <c r="J19" s="65"/>
      <c r="K19" s="65"/>
      <c r="L19" s="65"/>
      <c r="M19" s="65"/>
      <c r="N19" s="70"/>
      <c r="O19" s="24"/>
      <c r="P19" s="18"/>
      <c r="Q19" s="18"/>
      <c r="R19" s="18"/>
      <c r="S19" s="18"/>
      <c r="T19" s="24"/>
      <c r="U19" s="30"/>
      <c r="V19" s="30"/>
      <c r="W19" s="30"/>
      <c r="X19" s="30"/>
      <c r="Y19" s="30"/>
      <c r="Z19" s="31"/>
      <c r="AA19" s="31"/>
      <c r="AB19" s="31"/>
      <c r="AC19" s="31"/>
      <c r="AD19" s="31"/>
      <c r="AE19" s="30"/>
      <c r="AF19" s="30"/>
      <c r="AG19" s="30"/>
      <c r="AH19" s="30"/>
      <c r="AI19" s="30"/>
      <c r="AJ19" s="30"/>
      <c r="AK19" s="23"/>
      <c r="AL19" s="23"/>
      <c r="AM19" s="8"/>
      <c r="AN19" s="8"/>
      <c r="AO19" s="8"/>
      <c r="AP19" s="8"/>
      <c r="AQ19" s="8"/>
    </row>
    <row r="20" spans="1:43" ht="15" customHeight="1" x14ac:dyDescent="0.2">
      <c r="A20" s="1"/>
      <c r="B20" s="16" t="s">
        <v>9</v>
      </c>
      <c r="C20" s="17"/>
      <c r="D20" s="15"/>
      <c r="E20" s="18">
        <f t="shared" ref="E20:M20" si="0">SUM(E4:E11)</f>
        <v>99</v>
      </c>
      <c r="F20" s="18">
        <f t="shared" si="0"/>
        <v>2</v>
      </c>
      <c r="G20" s="18">
        <f t="shared" si="0"/>
        <v>12</v>
      </c>
      <c r="H20" s="18">
        <f t="shared" si="0"/>
        <v>56</v>
      </c>
      <c r="I20" s="18">
        <f t="shared" si="0"/>
        <v>210</v>
      </c>
      <c r="J20" s="18">
        <f t="shared" si="0"/>
        <v>101</v>
      </c>
      <c r="K20" s="18">
        <f t="shared" si="0"/>
        <v>61</v>
      </c>
      <c r="L20" s="18">
        <f t="shared" si="0"/>
        <v>34</v>
      </c>
      <c r="M20" s="18">
        <f t="shared" si="0"/>
        <v>14</v>
      </c>
      <c r="N20" s="34">
        <f>PRODUCT(I20/O20)</f>
        <v>0.50602409638554213</v>
      </c>
      <c r="O20" s="24">
        <f>SUM(O5:O11)</f>
        <v>415</v>
      </c>
      <c r="P20" s="18"/>
      <c r="Q20" s="18"/>
      <c r="R20" s="18"/>
      <c r="S20" s="18"/>
      <c r="T20" s="24"/>
      <c r="U20" s="18">
        <f t="shared" ref="U20:AJ20" si="1">SUM(U4:U11)</f>
        <v>19</v>
      </c>
      <c r="V20" s="18">
        <f t="shared" si="1"/>
        <v>0</v>
      </c>
      <c r="W20" s="18">
        <f t="shared" si="1"/>
        <v>1</v>
      </c>
      <c r="X20" s="18">
        <f t="shared" si="1"/>
        <v>4</v>
      </c>
      <c r="Y20" s="18">
        <f t="shared" si="1"/>
        <v>30</v>
      </c>
      <c r="Z20" s="18">
        <f t="shared" si="1"/>
        <v>0</v>
      </c>
      <c r="AA20" s="18">
        <f t="shared" si="1"/>
        <v>0</v>
      </c>
      <c r="AB20" s="18">
        <f t="shared" si="1"/>
        <v>0</v>
      </c>
      <c r="AC20" s="18">
        <f t="shared" si="1"/>
        <v>0</v>
      </c>
      <c r="AD20" s="18">
        <f t="shared" si="1"/>
        <v>0</v>
      </c>
      <c r="AE20" s="18">
        <f t="shared" si="1"/>
        <v>0</v>
      </c>
      <c r="AF20" s="18">
        <f t="shared" si="1"/>
        <v>0</v>
      </c>
      <c r="AG20" s="18">
        <f t="shared" si="1"/>
        <v>0</v>
      </c>
      <c r="AH20" s="18">
        <f t="shared" si="1"/>
        <v>0</v>
      </c>
      <c r="AI20" s="18">
        <f t="shared" si="1"/>
        <v>0</v>
      </c>
      <c r="AJ20" s="18">
        <f t="shared" si="1"/>
        <v>0</v>
      </c>
      <c r="AK20" s="23"/>
      <c r="AL20" s="23"/>
      <c r="AM20" s="8"/>
      <c r="AN20" s="8"/>
      <c r="AO20" s="8"/>
      <c r="AP20" s="8"/>
      <c r="AQ20" s="8"/>
    </row>
    <row r="21" spans="1:43" ht="15" customHeight="1" x14ac:dyDescent="0.2">
      <c r="A21" s="1"/>
      <c r="B21" s="32" t="s">
        <v>2</v>
      </c>
      <c r="C21" s="35"/>
      <c r="D21" s="36">
        <f>SUM(F20:H20)+((I20-F20-G20)/3)+(E20/3)+(AE20*25)+(AF20*25)+(AG20*10)+(AH20*25)+(AI20*20)+(AJ20*15)</f>
        <v>168.33333333333331</v>
      </c>
      <c r="E21" s="1"/>
      <c r="F21" s="1"/>
      <c r="G21" s="1"/>
      <c r="H21" s="1"/>
      <c r="I21" s="1"/>
      <c r="J21" s="1"/>
      <c r="K21" s="1"/>
      <c r="L21" s="1"/>
      <c r="M21" s="1"/>
      <c r="N21" s="37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38"/>
      <c r="AJ21" s="1"/>
      <c r="AK21" s="23"/>
      <c r="AL21" s="23"/>
      <c r="AM21" s="8"/>
      <c r="AN21" s="8"/>
      <c r="AO21" s="8"/>
      <c r="AP21" s="8"/>
      <c r="AQ21" s="8"/>
    </row>
    <row r="22" spans="1:43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7"/>
      <c r="U22" s="1"/>
      <c r="V22" s="40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23"/>
      <c r="AL22" s="23"/>
      <c r="AM22" s="8"/>
      <c r="AN22" s="8"/>
      <c r="AO22" s="8"/>
      <c r="AP22" s="8"/>
      <c r="AQ22" s="8"/>
    </row>
    <row r="23" spans="1:43" ht="15" customHeight="1" x14ac:dyDescent="0.25">
      <c r="A23" s="1"/>
      <c r="B23" s="22" t="s">
        <v>16</v>
      </c>
      <c r="C23" s="41"/>
      <c r="D23" s="41"/>
      <c r="E23" s="18" t="s">
        <v>4</v>
      </c>
      <c r="F23" s="18" t="s">
        <v>13</v>
      </c>
      <c r="G23" s="15" t="s">
        <v>14</v>
      </c>
      <c r="H23" s="18" t="s">
        <v>15</v>
      </c>
      <c r="I23" s="18" t="s">
        <v>3</v>
      </c>
      <c r="J23" s="1"/>
      <c r="K23" s="18" t="s">
        <v>25</v>
      </c>
      <c r="L23" s="18" t="s">
        <v>26</v>
      </c>
      <c r="M23" s="18" t="s">
        <v>27</v>
      </c>
      <c r="N23" s="34" t="s">
        <v>35</v>
      </c>
      <c r="O23" s="24"/>
      <c r="P23" s="42" t="s">
        <v>32</v>
      </c>
      <c r="Q23" s="12"/>
      <c r="R23" s="12"/>
      <c r="S23" s="43"/>
      <c r="T23" s="43"/>
      <c r="U23" s="43"/>
      <c r="V23" s="43"/>
      <c r="W23" s="43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44"/>
      <c r="AK23" s="23"/>
      <c r="AL23" s="23"/>
      <c r="AM23" s="8"/>
      <c r="AN23" s="8"/>
      <c r="AO23" s="8"/>
      <c r="AP23" s="8"/>
      <c r="AQ23" s="8"/>
    </row>
    <row r="24" spans="1:43" ht="15" customHeight="1" x14ac:dyDescent="0.2">
      <c r="A24" s="1"/>
      <c r="B24" s="42" t="s">
        <v>17</v>
      </c>
      <c r="C24" s="12"/>
      <c r="D24" s="45"/>
      <c r="E24" s="30">
        <f>PRODUCT(E20)</f>
        <v>99</v>
      </c>
      <c r="F24" s="30">
        <f>PRODUCT(F20)</f>
        <v>2</v>
      </c>
      <c r="G24" s="30">
        <f>PRODUCT(G20)</f>
        <v>12</v>
      </c>
      <c r="H24" s="30">
        <f>PRODUCT(H20)</f>
        <v>56</v>
      </c>
      <c r="I24" s="30">
        <f>PRODUCT(I20)</f>
        <v>210</v>
      </c>
      <c r="J24" s="1"/>
      <c r="K24" s="46">
        <f>PRODUCT((F24+G24)/E24)</f>
        <v>0.14141414141414141</v>
      </c>
      <c r="L24" s="46">
        <f>PRODUCT(H24/E24)</f>
        <v>0.56565656565656564</v>
      </c>
      <c r="M24" s="46">
        <f>PRODUCT(I24/E24)</f>
        <v>2.1212121212121211</v>
      </c>
      <c r="N24" s="47">
        <f>PRODUCT(N20)</f>
        <v>0.50602409638554213</v>
      </c>
      <c r="O24" s="24">
        <f>PRODUCT(O20)</f>
        <v>415</v>
      </c>
      <c r="P24" s="73" t="s">
        <v>33</v>
      </c>
      <c r="Q24" s="74"/>
      <c r="R24" s="75" t="s">
        <v>43</v>
      </c>
      <c r="S24" s="75"/>
      <c r="T24" s="75"/>
      <c r="U24" s="75"/>
      <c r="V24" s="75"/>
      <c r="W24" s="75"/>
      <c r="X24" s="75"/>
      <c r="Y24" s="75"/>
      <c r="Z24" s="75"/>
      <c r="AA24" s="75"/>
      <c r="AB24" s="75"/>
      <c r="AC24" s="75"/>
      <c r="AD24" s="76" t="s">
        <v>36</v>
      </c>
      <c r="AE24" s="76"/>
      <c r="AF24" s="77" t="s">
        <v>44</v>
      </c>
      <c r="AG24" s="78"/>
      <c r="AH24" s="76"/>
      <c r="AI24" s="79"/>
      <c r="AJ24" s="78"/>
      <c r="AK24" s="23"/>
      <c r="AL24" s="23"/>
      <c r="AM24" s="8"/>
      <c r="AN24" s="8"/>
      <c r="AO24" s="8"/>
      <c r="AP24" s="8"/>
      <c r="AQ24" s="8"/>
    </row>
    <row r="25" spans="1:43" ht="15" customHeight="1" x14ac:dyDescent="0.2">
      <c r="A25" s="1"/>
      <c r="B25" s="48" t="s">
        <v>18</v>
      </c>
      <c r="C25" s="49"/>
      <c r="D25" s="50"/>
      <c r="E25" s="30">
        <f>SUM(U20)</f>
        <v>19</v>
      </c>
      <c r="F25" s="30">
        <f>SUM(V20)</f>
        <v>0</v>
      </c>
      <c r="G25" s="30">
        <f>SUM(W20)</f>
        <v>1</v>
      </c>
      <c r="H25" s="30">
        <f>SUM(X20)</f>
        <v>4</v>
      </c>
      <c r="I25" s="30">
        <f>SUM(Y20)</f>
        <v>30</v>
      </c>
      <c r="J25" s="1"/>
      <c r="K25" s="46">
        <f>PRODUCT((F25+G25)/E25)</f>
        <v>5.2631578947368418E-2</v>
      </c>
      <c r="L25" s="46">
        <f>PRODUCT(H25/E25)</f>
        <v>0.21052631578947367</v>
      </c>
      <c r="M25" s="46">
        <f>PRODUCT(I25/E25)</f>
        <v>1.5789473684210527</v>
      </c>
      <c r="N25" s="33">
        <v>0.45500000000000002</v>
      </c>
      <c r="O25" s="24">
        <v>66</v>
      </c>
      <c r="P25" s="80" t="s">
        <v>71</v>
      </c>
      <c r="Q25" s="81"/>
      <c r="R25" s="82" t="s">
        <v>45</v>
      </c>
      <c r="S25" s="82"/>
      <c r="T25" s="82"/>
      <c r="U25" s="82"/>
      <c r="V25" s="82"/>
      <c r="W25" s="82"/>
      <c r="X25" s="82"/>
      <c r="Y25" s="82"/>
      <c r="Z25" s="82"/>
      <c r="AA25" s="82"/>
      <c r="AB25" s="82"/>
      <c r="AC25" s="82"/>
      <c r="AD25" s="83" t="s">
        <v>46</v>
      </c>
      <c r="AE25" s="83"/>
      <c r="AF25" s="84" t="s">
        <v>47</v>
      </c>
      <c r="AG25" s="85"/>
      <c r="AH25" s="83"/>
      <c r="AI25" s="86"/>
      <c r="AJ25" s="85"/>
      <c r="AK25" s="23"/>
      <c r="AL25" s="23"/>
      <c r="AM25" s="8"/>
      <c r="AN25" s="8"/>
      <c r="AO25" s="8"/>
      <c r="AP25" s="8"/>
      <c r="AQ25" s="8"/>
    </row>
    <row r="26" spans="1:43" ht="15" customHeight="1" x14ac:dyDescent="0.2">
      <c r="A26" s="1"/>
      <c r="B26" s="51" t="s">
        <v>19</v>
      </c>
      <c r="C26" s="52"/>
      <c r="D26" s="53"/>
      <c r="E26" s="31"/>
      <c r="F26" s="31"/>
      <c r="G26" s="31"/>
      <c r="H26" s="31"/>
      <c r="I26" s="31"/>
      <c r="J26" s="1"/>
      <c r="K26" s="54"/>
      <c r="L26" s="54"/>
      <c r="M26" s="54"/>
      <c r="N26" s="55"/>
      <c r="O26" s="24">
        <v>0</v>
      </c>
      <c r="P26" s="80" t="s">
        <v>72</v>
      </c>
      <c r="Q26" s="81"/>
      <c r="R26" s="82" t="s">
        <v>48</v>
      </c>
      <c r="S26" s="82"/>
      <c r="T26" s="82"/>
      <c r="U26" s="82"/>
      <c r="V26" s="82"/>
      <c r="W26" s="82"/>
      <c r="X26" s="82"/>
      <c r="Y26" s="82"/>
      <c r="Z26" s="82"/>
      <c r="AA26" s="82"/>
      <c r="AB26" s="82"/>
      <c r="AC26" s="82"/>
      <c r="AD26" s="83" t="s">
        <v>49</v>
      </c>
      <c r="AE26" s="83"/>
      <c r="AF26" s="84" t="s">
        <v>50</v>
      </c>
      <c r="AG26" s="85"/>
      <c r="AH26" s="83"/>
      <c r="AI26" s="86"/>
      <c r="AJ26" s="85"/>
      <c r="AK26" s="23"/>
      <c r="AL26" s="23"/>
      <c r="AM26" s="8"/>
      <c r="AN26" s="8"/>
      <c r="AO26" s="8"/>
      <c r="AP26" s="8"/>
      <c r="AQ26" s="8"/>
    </row>
    <row r="27" spans="1:43" ht="15" customHeight="1" x14ac:dyDescent="0.2">
      <c r="A27" s="1"/>
      <c r="B27" s="56" t="s">
        <v>20</v>
      </c>
      <c r="C27" s="57"/>
      <c r="D27" s="58"/>
      <c r="E27" s="18">
        <f>SUM(E24:E26)</f>
        <v>118</v>
      </c>
      <c r="F27" s="18">
        <f>SUM(F24:F26)</f>
        <v>2</v>
      </c>
      <c r="G27" s="18">
        <f>SUM(G24:G26)</f>
        <v>13</v>
      </c>
      <c r="H27" s="18">
        <f>SUM(H24:H26)</f>
        <v>60</v>
      </c>
      <c r="I27" s="18">
        <f>SUM(I24:I26)</f>
        <v>240</v>
      </c>
      <c r="J27" s="1"/>
      <c r="K27" s="59">
        <f>PRODUCT((F27+G27)/E27)</f>
        <v>0.1271186440677966</v>
      </c>
      <c r="L27" s="59">
        <f>PRODUCT(H27/E27)</f>
        <v>0.50847457627118642</v>
      </c>
      <c r="M27" s="59">
        <f>PRODUCT(I27/E27)</f>
        <v>2.0338983050847457</v>
      </c>
      <c r="N27" s="34">
        <f>PRODUCT(I27/O27)</f>
        <v>0.49896049896049899</v>
      </c>
      <c r="O27" s="24">
        <f>SUM(O24:O26)</f>
        <v>481</v>
      </c>
      <c r="P27" s="87" t="s">
        <v>34</v>
      </c>
      <c r="Q27" s="88"/>
      <c r="R27" s="89" t="s">
        <v>45</v>
      </c>
      <c r="S27" s="89"/>
      <c r="T27" s="89"/>
      <c r="U27" s="89"/>
      <c r="V27" s="89"/>
      <c r="W27" s="89"/>
      <c r="X27" s="89"/>
      <c r="Y27" s="89"/>
      <c r="Z27" s="89"/>
      <c r="AA27" s="89"/>
      <c r="AB27" s="89"/>
      <c r="AC27" s="89"/>
      <c r="AD27" s="90" t="s">
        <v>46</v>
      </c>
      <c r="AE27" s="90"/>
      <c r="AF27" s="91" t="s">
        <v>47</v>
      </c>
      <c r="AG27" s="92"/>
      <c r="AH27" s="90"/>
      <c r="AI27" s="93"/>
      <c r="AJ27" s="92"/>
      <c r="AK27" s="23"/>
      <c r="AL27" s="23"/>
      <c r="AM27" s="8"/>
      <c r="AN27" s="8"/>
      <c r="AO27" s="8"/>
      <c r="AP27" s="8"/>
      <c r="AQ27" s="8"/>
    </row>
    <row r="28" spans="1:43" ht="15" customHeight="1" x14ac:dyDescent="0.25">
      <c r="A28" s="1"/>
      <c r="B28" s="38"/>
      <c r="C28" s="38"/>
      <c r="D28" s="38"/>
      <c r="E28" s="38"/>
      <c r="F28" s="38"/>
      <c r="G28" s="38"/>
      <c r="H28" s="38"/>
      <c r="I28" s="38"/>
      <c r="J28" s="1"/>
      <c r="K28" s="38"/>
      <c r="L28" s="38"/>
      <c r="M28" s="38"/>
      <c r="N28" s="37"/>
      <c r="O28" s="24"/>
      <c r="P28" s="24"/>
      <c r="Q28" s="24"/>
      <c r="R28" s="24"/>
      <c r="S28" s="24"/>
      <c r="T28" s="24"/>
      <c r="U28" s="1"/>
      <c r="V28" s="40"/>
      <c r="W28" s="1"/>
      <c r="X28" s="1"/>
      <c r="Y28" s="24"/>
      <c r="Z28" s="24"/>
      <c r="AA28" s="60"/>
      <c r="AB28" s="1"/>
      <c r="AC28" s="1"/>
      <c r="AD28" s="1"/>
      <c r="AE28" s="1"/>
      <c r="AF28" s="1"/>
      <c r="AG28" s="1"/>
      <c r="AH28" s="1"/>
      <c r="AI28" s="1"/>
      <c r="AJ28" s="1"/>
      <c r="AK28" s="23"/>
      <c r="AL28" s="23"/>
      <c r="AM28" s="8"/>
      <c r="AN28" s="8"/>
      <c r="AO28" s="8"/>
      <c r="AP28" s="8"/>
      <c r="AQ28" s="8"/>
    </row>
    <row r="29" spans="1:43" s="9" customFormat="1" ht="15" customHeight="1" x14ac:dyDescent="0.25">
      <c r="A29" s="1"/>
      <c r="B29" s="1" t="s">
        <v>52</v>
      </c>
      <c r="C29" s="1"/>
      <c r="D29" s="1" t="s">
        <v>53</v>
      </c>
      <c r="E29" s="1"/>
      <c r="F29" s="1"/>
      <c r="G29" s="1"/>
      <c r="H29" s="1"/>
      <c r="I29" s="1"/>
      <c r="J29" s="1"/>
      <c r="K29" s="1"/>
      <c r="L29" s="1"/>
      <c r="M29" s="1" t="s">
        <v>62</v>
      </c>
      <c r="N29" s="40"/>
      <c r="O29" s="24"/>
      <c r="P29" s="24"/>
      <c r="Q29" s="24"/>
      <c r="R29" s="24"/>
      <c r="S29" s="24"/>
      <c r="T29" s="24"/>
      <c r="U29" s="1"/>
      <c r="V29" s="40"/>
      <c r="W29" s="1"/>
      <c r="X29" s="1"/>
      <c r="Y29" s="24"/>
      <c r="Z29" s="24"/>
      <c r="AA29" s="60"/>
      <c r="AB29" s="1"/>
      <c r="AC29" s="1"/>
      <c r="AD29" s="1"/>
      <c r="AE29" s="1"/>
      <c r="AF29" s="1"/>
      <c r="AG29" s="1"/>
      <c r="AH29" s="1"/>
      <c r="AI29" s="1"/>
      <c r="AJ29" s="1"/>
      <c r="AK29" s="23"/>
      <c r="AL29" s="23"/>
      <c r="AM29" s="8"/>
      <c r="AN29" s="8"/>
      <c r="AO29" s="8"/>
      <c r="AP29" s="8"/>
      <c r="AQ29" s="8"/>
    </row>
    <row r="30" spans="1:43" ht="15" customHeight="1" x14ac:dyDescent="0.25">
      <c r="A30" s="1"/>
      <c r="B30" s="1"/>
      <c r="C30" s="1"/>
      <c r="D30" s="1" t="s">
        <v>54</v>
      </c>
      <c r="E30" s="1"/>
      <c r="F30" s="1"/>
      <c r="G30" s="1"/>
      <c r="H30" s="1"/>
      <c r="I30" s="1"/>
      <c r="J30" s="1"/>
      <c r="K30" s="1"/>
      <c r="L30" s="1"/>
      <c r="M30" s="1" t="s">
        <v>64</v>
      </c>
      <c r="N30" s="1"/>
      <c r="U30" s="1"/>
      <c r="V30" s="40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8"/>
      <c r="AJ30" s="24"/>
      <c r="AL30" s="23"/>
      <c r="AM30" s="8"/>
      <c r="AN30" s="8"/>
      <c r="AO30" s="8"/>
      <c r="AP30" s="8"/>
      <c r="AQ30" s="8"/>
    </row>
    <row r="31" spans="1:43" ht="15" customHeight="1" x14ac:dyDescent="0.25">
      <c r="A31" s="1"/>
      <c r="B31" s="1"/>
      <c r="C31" s="1"/>
      <c r="D31" s="1" t="s">
        <v>59</v>
      </c>
      <c r="E31" s="1"/>
      <c r="F31" s="1"/>
      <c r="G31" s="1"/>
      <c r="H31" s="1"/>
      <c r="I31" s="1"/>
      <c r="J31" s="1"/>
      <c r="K31" s="1"/>
      <c r="L31" s="1"/>
      <c r="M31" s="1" t="s">
        <v>67</v>
      </c>
      <c r="N31" s="1"/>
      <c r="U31" s="1"/>
      <c r="V31" s="40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8"/>
      <c r="AJ31" s="24"/>
      <c r="AL31" s="23"/>
      <c r="AM31" s="8"/>
      <c r="AN31" s="8"/>
      <c r="AO31" s="8"/>
      <c r="AP31" s="8"/>
      <c r="AQ31" s="8"/>
    </row>
    <row r="32" spans="1:43" ht="15" customHeight="1" x14ac:dyDescent="0.25">
      <c r="A32" s="1"/>
      <c r="B32" s="1"/>
      <c r="C32" s="1"/>
      <c r="D32" s="1" t="s">
        <v>68</v>
      </c>
      <c r="E32" s="1"/>
      <c r="F32" s="1"/>
      <c r="G32" s="1"/>
      <c r="H32" s="1"/>
      <c r="I32" s="1"/>
      <c r="J32" s="1"/>
      <c r="K32" s="1"/>
      <c r="L32" s="1"/>
      <c r="M32" s="71" t="s">
        <v>70</v>
      </c>
      <c r="N32" s="1"/>
      <c r="U32" s="1"/>
      <c r="V32" s="40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8"/>
      <c r="AJ32" s="24"/>
      <c r="AL32" s="23"/>
      <c r="AM32" s="8"/>
      <c r="AN32" s="8"/>
      <c r="AO32" s="8"/>
      <c r="AP32" s="8"/>
      <c r="AQ32" s="8"/>
    </row>
    <row r="33" spans="1:43" ht="15" customHeight="1" x14ac:dyDescent="0.25">
      <c r="A33" s="1"/>
      <c r="B33" s="1"/>
      <c r="C33" s="1"/>
      <c r="D33" s="1" t="s">
        <v>62</v>
      </c>
      <c r="E33" s="1"/>
      <c r="F33" s="1"/>
      <c r="G33" s="1"/>
      <c r="H33" s="1"/>
      <c r="I33" s="1"/>
      <c r="J33" s="1"/>
      <c r="K33" s="1"/>
      <c r="L33" s="1"/>
      <c r="M33" s="1" t="s">
        <v>75</v>
      </c>
      <c r="N33" s="1"/>
      <c r="U33" s="1"/>
      <c r="V33" s="40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8"/>
      <c r="AJ33" s="24"/>
      <c r="AL33" s="23"/>
      <c r="AM33" s="8"/>
      <c r="AN33" s="8"/>
      <c r="AO33" s="8"/>
      <c r="AP33" s="8"/>
      <c r="AQ33" s="8"/>
    </row>
    <row r="34" spans="1:43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U34" s="1"/>
      <c r="V34" s="40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8"/>
      <c r="AJ34" s="24"/>
      <c r="AL34" s="23"/>
      <c r="AM34" s="8"/>
      <c r="AN34" s="8"/>
      <c r="AO34" s="8"/>
      <c r="AP34" s="8"/>
      <c r="AQ34" s="8"/>
    </row>
    <row r="35" spans="1:43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U35" s="1"/>
      <c r="V35" s="40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8"/>
      <c r="AJ35" s="24"/>
      <c r="AL35" s="23"/>
      <c r="AM35" s="8"/>
      <c r="AN35" s="8"/>
      <c r="AO35" s="8"/>
      <c r="AP35" s="8"/>
      <c r="AQ35" s="8"/>
    </row>
    <row r="36" spans="1:43" ht="15" customHeight="1" x14ac:dyDescent="0.25">
      <c r="A36" s="1"/>
      <c r="B36" s="1"/>
      <c r="C36" s="1"/>
      <c r="D36" s="71"/>
      <c r="E36" s="1"/>
      <c r="F36" s="1"/>
      <c r="G36" s="1"/>
      <c r="H36" s="1"/>
      <c r="I36" s="1"/>
      <c r="J36" s="1"/>
      <c r="K36" s="1"/>
      <c r="L36" s="1"/>
      <c r="M36" s="1"/>
      <c r="N36" s="1"/>
      <c r="U36" s="1"/>
      <c r="V36" s="40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8"/>
      <c r="AJ36" s="24"/>
      <c r="AL36" s="23"/>
      <c r="AM36" s="8"/>
      <c r="AN36" s="8"/>
      <c r="AO36" s="8"/>
      <c r="AP36" s="8"/>
      <c r="AQ36" s="8"/>
    </row>
    <row r="37" spans="1:43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U37" s="1"/>
      <c r="V37" s="40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8"/>
      <c r="AJ37" s="24"/>
      <c r="AL37" s="23"/>
      <c r="AM37" s="8"/>
      <c r="AN37" s="8"/>
      <c r="AO37" s="8"/>
      <c r="AP37" s="8"/>
      <c r="AQ37" s="8"/>
    </row>
    <row r="38" spans="1:43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7"/>
      <c r="U38" s="1"/>
      <c r="V38" s="40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8"/>
      <c r="AJ38" s="24"/>
      <c r="AL38" s="23"/>
      <c r="AM38" s="8"/>
      <c r="AN38" s="8"/>
      <c r="AO38" s="8"/>
      <c r="AP38" s="8"/>
      <c r="AQ38" s="8"/>
    </row>
    <row r="39" spans="1:43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7"/>
      <c r="U39" s="1"/>
      <c r="V39" s="40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8"/>
      <c r="AJ39" s="24"/>
      <c r="AL39" s="23"/>
      <c r="AM39" s="8"/>
      <c r="AN39" s="8"/>
      <c r="AO39" s="8"/>
      <c r="AP39" s="8"/>
      <c r="AQ39" s="8"/>
    </row>
    <row r="40" spans="1:43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7"/>
      <c r="U40" s="1"/>
      <c r="V40" s="40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8"/>
      <c r="AJ40" s="24"/>
      <c r="AL40" s="23"/>
      <c r="AM40" s="8"/>
      <c r="AN40" s="8"/>
      <c r="AO40" s="8"/>
      <c r="AP40" s="8"/>
      <c r="AQ40" s="8"/>
    </row>
    <row r="41" spans="1:43" s="61" customFormat="1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7"/>
      <c r="O41" s="39"/>
      <c r="P41" s="39"/>
      <c r="Q41" s="39"/>
      <c r="R41" s="39"/>
      <c r="S41" s="39"/>
      <c r="T41" s="39"/>
      <c r="U41" s="1"/>
      <c r="V41" s="40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8"/>
      <c r="AJ41" s="24"/>
      <c r="AK41" s="8"/>
      <c r="AL41" s="23"/>
      <c r="AM41" s="8"/>
      <c r="AN41" s="8"/>
      <c r="AO41" s="8"/>
      <c r="AP41" s="8"/>
      <c r="AQ41" s="8"/>
    </row>
    <row r="42" spans="1:43" s="61" customFormat="1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7"/>
      <c r="O42" s="39"/>
      <c r="P42" s="39"/>
      <c r="Q42" s="39"/>
      <c r="R42" s="39"/>
      <c r="S42" s="39"/>
      <c r="T42" s="39"/>
      <c r="U42" s="1"/>
      <c r="V42" s="40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8"/>
      <c r="AJ42" s="24"/>
      <c r="AK42" s="8"/>
      <c r="AL42" s="23"/>
      <c r="AM42" s="8"/>
      <c r="AN42" s="8"/>
      <c r="AO42" s="8"/>
      <c r="AP42" s="8"/>
      <c r="AQ42" s="8"/>
    </row>
    <row r="43" spans="1:43" s="61" customFormat="1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7"/>
      <c r="O43" s="39"/>
      <c r="P43" s="39"/>
      <c r="Q43" s="39"/>
      <c r="R43" s="39"/>
      <c r="S43" s="39"/>
      <c r="T43" s="39"/>
      <c r="U43" s="1"/>
      <c r="V43" s="40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8"/>
      <c r="AJ43" s="24"/>
      <c r="AK43" s="8"/>
      <c r="AL43" s="23"/>
      <c r="AM43" s="8"/>
      <c r="AN43" s="8"/>
      <c r="AO43" s="8"/>
      <c r="AP43" s="8"/>
      <c r="AQ43" s="8"/>
    </row>
    <row r="44" spans="1:43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7"/>
      <c r="U44" s="1"/>
      <c r="V44" s="40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8"/>
      <c r="AJ44" s="24"/>
      <c r="AL44" s="23"/>
      <c r="AM44" s="8"/>
      <c r="AN44" s="8"/>
      <c r="AO44" s="8"/>
      <c r="AP44" s="8"/>
      <c r="AQ44" s="8"/>
    </row>
    <row r="45" spans="1:43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7"/>
      <c r="U45" s="1"/>
      <c r="V45" s="40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8"/>
      <c r="AJ45" s="24"/>
      <c r="AL45" s="8"/>
      <c r="AM45" s="8"/>
      <c r="AN45" s="8"/>
      <c r="AO45" s="8"/>
      <c r="AP45" s="8"/>
      <c r="AQ45" s="8"/>
    </row>
    <row r="46" spans="1:43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7"/>
      <c r="U46" s="1"/>
      <c r="V46" s="40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8"/>
      <c r="AJ46" s="24"/>
      <c r="AL46" s="23"/>
      <c r="AM46" s="8"/>
      <c r="AN46" s="8"/>
      <c r="AO46" s="8"/>
      <c r="AP46" s="8"/>
      <c r="AQ46" s="8"/>
    </row>
    <row r="47" spans="1:43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7"/>
      <c r="U47" s="1"/>
      <c r="V47" s="40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8"/>
      <c r="AJ47" s="24"/>
      <c r="AL47" s="8"/>
      <c r="AM47" s="8"/>
      <c r="AN47" s="8"/>
      <c r="AO47" s="8"/>
      <c r="AP47" s="8"/>
      <c r="AQ47" s="8"/>
    </row>
    <row r="48" spans="1:43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7"/>
      <c r="U48" s="1"/>
      <c r="V48" s="40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8"/>
      <c r="AJ48" s="24"/>
      <c r="AL48" s="8"/>
      <c r="AM48" s="8"/>
      <c r="AN48" s="8"/>
      <c r="AO48" s="8"/>
      <c r="AP48" s="8"/>
      <c r="AQ48" s="8"/>
    </row>
    <row r="49" spans="1:43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7"/>
      <c r="U49" s="1"/>
      <c r="V49" s="40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8"/>
      <c r="AJ49" s="24"/>
      <c r="AL49" s="8"/>
      <c r="AM49" s="61"/>
      <c r="AN49" s="61"/>
      <c r="AO49" s="61"/>
      <c r="AP49" s="61"/>
      <c r="AQ49" s="61"/>
    </row>
    <row r="50" spans="1:43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7"/>
      <c r="U50" s="1"/>
      <c r="V50" s="40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8"/>
      <c r="AJ50" s="24"/>
      <c r="AL50" s="8"/>
      <c r="AM50" s="61"/>
      <c r="AN50" s="61"/>
      <c r="AO50" s="61"/>
      <c r="AP50" s="61"/>
      <c r="AQ50" s="61"/>
    </row>
    <row r="51" spans="1:43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7"/>
      <c r="U51" s="1"/>
      <c r="V51" s="40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8"/>
      <c r="AJ51" s="24"/>
      <c r="AL51" s="8"/>
    </row>
    <row r="52" spans="1:43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7"/>
      <c r="U52" s="1"/>
      <c r="V52" s="40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8"/>
      <c r="AJ52" s="24"/>
      <c r="AL52" s="8"/>
    </row>
    <row r="53" spans="1:43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7"/>
      <c r="U53" s="1"/>
      <c r="V53" s="40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8"/>
      <c r="AJ53" s="24"/>
      <c r="AL53" s="8"/>
    </row>
    <row r="54" spans="1:43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7"/>
      <c r="U54" s="1"/>
      <c r="V54" s="40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8"/>
      <c r="AJ54" s="24"/>
      <c r="AL54" s="8"/>
    </row>
    <row r="55" spans="1:43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7"/>
      <c r="U55" s="1"/>
      <c r="V55" s="40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8"/>
      <c r="AJ55" s="24"/>
      <c r="AL55" s="8"/>
    </row>
    <row r="56" spans="1:43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7"/>
      <c r="U56" s="1"/>
      <c r="V56" s="40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8"/>
      <c r="AJ56" s="24"/>
    </row>
    <row r="57" spans="1:43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7"/>
      <c r="U57" s="1"/>
      <c r="V57" s="40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8"/>
      <c r="AJ57" s="24"/>
    </row>
    <row r="58" spans="1:43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7"/>
      <c r="U58" s="1"/>
      <c r="V58" s="40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8"/>
      <c r="AJ58" s="24"/>
    </row>
    <row r="59" spans="1:43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7"/>
      <c r="U59" s="1"/>
      <c r="V59" s="40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8"/>
      <c r="AJ59" s="24"/>
    </row>
    <row r="60" spans="1:43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7"/>
      <c r="U60" s="1"/>
      <c r="V60" s="40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8"/>
      <c r="AJ60" s="24"/>
    </row>
    <row r="61" spans="1:43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37"/>
      <c r="U61" s="1"/>
      <c r="V61" s="40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8"/>
      <c r="AJ61" s="24"/>
    </row>
    <row r="62" spans="1:43" ht="15" customHeight="1" x14ac:dyDescent="0.25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37"/>
      <c r="U62" s="1"/>
      <c r="V62" s="40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8"/>
      <c r="AJ62" s="24"/>
    </row>
    <row r="63" spans="1:43" ht="15" customHeight="1" x14ac:dyDescent="0.25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37"/>
      <c r="U63" s="1"/>
      <c r="V63" s="40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8"/>
      <c r="AJ63" s="24"/>
    </row>
    <row r="64" spans="1:43" ht="15" customHeight="1" x14ac:dyDescent="0.25"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37"/>
      <c r="U64" s="1"/>
      <c r="V64" s="40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8"/>
      <c r="AJ64" s="24"/>
    </row>
    <row r="65" spans="2:36" ht="15" customHeight="1" x14ac:dyDescent="0.25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37"/>
      <c r="U65" s="1"/>
      <c r="V65" s="40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8"/>
      <c r="AJ65" s="24"/>
    </row>
    <row r="66" spans="2:36" ht="15" customHeight="1" x14ac:dyDescent="0.25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37"/>
      <c r="U66" s="1"/>
      <c r="V66" s="40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8"/>
      <c r="AJ66" s="24"/>
    </row>
    <row r="67" spans="2:36" ht="15" customHeight="1" x14ac:dyDescent="0.2">
      <c r="B67" s="1"/>
      <c r="C67" s="40"/>
      <c r="D67" s="1"/>
      <c r="E67" s="1"/>
      <c r="F67" s="24"/>
      <c r="G67" s="24"/>
      <c r="H67" s="24"/>
      <c r="I67" s="1"/>
      <c r="J67" s="1"/>
      <c r="K67" s="1"/>
      <c r="L67" s="1"/>
      <c r="M67" s="1"/>
      <c r="N67" s="1"/>
      <c r="O67" s="62"/>
      <c r="P67" s="62"/>
      <c r="Q67" s="62"/>
      <c r="R67" s="62"/>
      <c r="S67" s="62"/>
      <c r="T67" s="62"/>
      <c r="U67" s="1"/>
      <c r="V67" s="40"/>
      <c r="W67" s="1"/>
      <c r="X67" s="1"/>
      <c r="Y67" s="24"/>
      <c r="Z67" s="24"/>
      <c r="AA67" s="24"/>
      <c r="AB67" s="1"/>
      <c r="AC67" s="1"/>
      <c r="AD67" s="1"/>
      <c r="AE67" s="1"/>
      <c r="AF67" s="1"/>
      <c r="AG67" s="1"/>
      <c r="AH67" s="1"/>
      <c r="AI67" s="8"/>
      <c r="AJ67" s="24"/>
    </row>
    <row r="68" spans="2:36" ht="15" customHeight="1" x14ac:dyDescent="0.2">
      <c r="B68" s="1"/>
      <c r="C68" s="40"/>
      <c r="D68" s="1"/>
      <c r="E68" s="1"/>
      <c r="F68" s="24"/>
      <c r="G68" s="24"/>
      <c r="H68" s="24"/>
      <c r="I68" s="1"/>
      <c r="J68" s="1"/>
      <c r="K68" s="1"/>
      <c r="L68" s="1"/>
      <c r="M68" s="1"/>
      <c r="N68" s="1"/>
      <c r="O68" s="62"/>
      <c r="P68" s="62"/>
      <c r="Q68" s="62"/>
      <c r="R68" s="62"/>
      <c r="S68" s="62"/>
      <c r="T68" s="62"/>
      <c r="U68" s="1"/>
      <c r="V68" s="40"/>
      <c r="W68" s="1"/>
      <c r="X68" s="1"/>
      <c r="Y68" s="24"/>
      <c r="Z68" s="24"/>
      <c r="AA68" s="24"/>
      <c r="AB68" s="1"/>
      <c r="AC68" s="1"/>
      <c r="AD68" s="1"/>
      <c r="AE68" s="1"/>
      <c r="AF68" s="1"/>
      <c r="AG68" s="1"/>
      <c r="AH68" s="1"/>
      <c r="AI68" s="8"/>
      <c r="AJ68" s="24"/>
    </row>
    <row r="69" spans="2:36" ht="15" customHeight="1" x14ac:dyDescent="0.2">
      <c r="B69" s="1"/>
      <c r="C69" s="40"/>
      <c r="D69" s="1"/>
      <c r="E69" s="1"/>
      <c r="F69" s="24"/>
      <c r="G69" s="24"/>
      <c r="H69" s="24"/>
      <c r="I69" s="1"/>
      <c r="J69" s="1"/>
      <c r="K69" s="1"/>
      <c r="L69" s="1"/>
      <c r="M69" s="1"/>
      <c r="N69" s="1"/>
      <c r="O69" s="62"/>
      <c r="P69" s="62"/>
      <c r="Q69" s="62"/>
      <c r="R69" s="62"/>
      <c r="S69" s="62"/>
      <c r="T69" s="62"/>
      <c r="U69" s="1"/>
      <c r="V69" s="40"/>
      <c r="W69" s="1"/>
      <c r="X69" s="1"/>
      <c r="Y69" s="24"/>
      <c r="Z69" s="24"/>
      <c r="AA69" s="24"/>
      <c r="AB69" s="1"/>
      <c r="AC69" s="1"/>
      <c r="AD69" s="1"/>
      <c r="AE69" s="1"/>
      <c r="AF69" s="1"/>
      <c r="AG69" s="1"/>
      <c r="AH69" s="1"/>
      <c r="AI69" s="8"/>
      <c r="AJ69" s="24"/>
    </row>
    <row r="70" spans="2:36" ht="15" customHeight="1" x14ac:dyDescent="0.2">
      <c r="B70" s="1"/>
      <c r="C70" s="40"/>
      <c r="D70" s="1"/>
      <c r="E70" s="1"/>
      <c r="F70" s="24"/>
      <c r="G70" s="24"/>
      <c r="H70" s="24"/>
      <c r="I70" s="1"/>
      <c r="J70" s="1"/>
      <c r="K70" s="1"/>
      <c r="L70" s="1"/>
      <c r="M70" s="1"/>
      <c r="N70" s="1"/>
      <c r="O70" s="62"/>
      <c r="P70" s="62"/>
      <c r="Q70" s="62"/>
      <c r="R70" s="62"/>
      <c r="S70" s="62"/>
      <c r="T70" s="62"/>
      <c r="U70" s="1"/>
      <c r="V70" s="40"/>
      <c r="W70" s="1"/>
      <c r="X70" s="1"/>
      <c r="Y70" s="24"/>
      <c r="Z70" s="24"/>
      <c r="AA70" s="24"/>
      <c r="AB70" s="1"/>
      <c r="AC70" s="1"/>
      <c r="AD70" s="1"/>
      <c r="AE70" s="1"/>
      <c r="AF70" s="1"/>
      <c r="AG70" s="1"/>
      <c r="AH70" s="1"/>
      <c r="AI70" s="8"/>
      <c r="AJ70" s="24"/>
    </row>
  </sheetData>
  <sortState ref="B16:W18">
    <sortCondition ref="B16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2020-09-08T19:34:01Z</dcterms:modified>
</cp:coreProperties>
</file>