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M15" i="2"/>
  <c r="I15" i="2"/>
  <c r="H15" i="2"/>
  <c r="G15" i="2"/>
  <c r="T17" i="1" l="1"/>
  <c r="T16" i="1"/>
  <c r="T15" i="1"/>
  <c r="T14" i="1"/>
  <c r="T13" i="1"/>
  <c r="T12" i="1"/>
  <c r="T11" i="1"/>
  <c r="O19" i="1" l="1"/>
  <c r="O23" i="1" s="1"/>
  <c r="O26" i="1" s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X19" i="1"/>
  <c r="H24" i="1"/>
  <c r="W19" i="1"/>
  <c r="G24" i="1" s="1"/>
  <c r="V19" i="1"/>
  <c r="F24" i="1" s="1"/>
  <c r="U19" i="1"/>
  <c r="E24" i="1" s="1"/>
  <c r="M19" i="1"/>
  <c r="L19" i="1"/>
  <c r="K19" i="1"/>
  <c r="J19" i="1"/>
  <c r="I19" i="1"/>
  <c r="H19" i="1"/>
  <c r="H23" i="1" s="1"/>
  <c r="G19" i="1"/>
  <c r="G23" i="1" s="1"/>
  <c r="G26" i="1" s="1"/>
  <c r="F19" i="1"/>
  <c r="F23" i="1" s="1"/>
  <c r="E19" i="1"/>
  <c r="E23" i="1" s="1"/>
  <c r="H26" i="1" l="1"/>
  <c r="N19" i="1"/>
  <c r="N23" i="1" s="1"/>
  <c r="F26" i="1"/>
  <c r="K23" i="1"/>
  <c r="L24" i="1"/>
  <c r="M24" i="1"/>
  <c r="E26" i="1"/>
  <c r="K26" i="1" s="1"/>
  <c r="K24" i="1"/>
  <c r="D20" i="1"/>
  <c r="L23" i="1"/>
  <c r="I23" i="1"/>
  <c r="L26" i="1" l="1"/>
  <c r="I26" i="1"/>
  <c r="M23" i="1"/>
  <c r="M26" i="1" l="1"/>
  <c r="N26" i="1"/>
</calcChain>
</file>

<file path=xl/sharedStrings.xml><?xml version="1.0" encoding="utf-8"?>
<sst xmlns="http://schemas.openxmlformats.org/spreadsheetml/2006/main" count="319" uniqueCount="164">
  <si>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</si>
  <si>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</si>
  <si>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</si>
  <si>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</si>
  <si>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</si>
  <si>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</si>
  <si>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</si>
  <si>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</si>
  <si>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</si>
  <si>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</si>
  <si>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</si>
  <si>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</si>
  <si>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</si>
  <si>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</si>
  <si>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</si>
  <si>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</si>
  <si>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</si>
  <si>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</si>
  <si>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</si>
  <si>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</si>
  <si>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</si>
  <si>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</si>
  <si>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</si>
  <si>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</si>
  <si>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</si>
  <si>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</si>
  <si>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</si>
  <si>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</si>
  <si>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</si>
  <si>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</si>
  <si>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</si>
  <si>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</si>
  <si>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</si>
  <si>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</si>
  <si>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 xml:space="preserve"> </t>
  </si>
  <si>
    <t>YJ</t>
  </si>
  <si>
    <t>YPJ</t>
  </si>
  <si>
    <t>SiiPe</t>
  </si>
  <si>
    <t>Kirsi Annila</t>
  </si>
  <si>
    <t>10.</t>
  </si>
  <si>
    <t>9.</t>
  </si>
  <si>
    <t>7.</t>
  </si>
  <si>
    <t>6.</t>
  </si>
  <si>
    <t>4.</t>
  </si>
  <si>
    <t>1.</t>
  </si>
  <si>
    <t>5.</t>
  </si>
  <si>
    <t>2.4.1973</t>
  </si>
  <si>
    <t>YPJ = Ylihärmän Pesis-Junkkarit  (1996)</t>
  </si>
  <si>
    <t>SiiPe = Siilinjärven Pesis  (1987)</t>
  </si>
  <si>
    <t>YJ = Ylihärmän Junkkarit  (1908)</t>
  </si>
  <si>
    <t>L+T</t>
  </si>
  <si>
    <t>8.</t>
  </si>
  <si>
    <t>ENSIMMÄISET</t>
  </si>
  <si>
    <t>Ottelu</t>
  </si>
  <si>
    <t>Kunnari</t>
  </si>
  <si>
    <t>ykkössarja</t>
  </si>
  <si>
    <t>suomensarja</t>
  </si>
  <si>
    <t>SMJ</t>
  </si>
  <si>
    <t>SMJ = Seinäjoen Maila-Jussit  (1932)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</si>
  <si>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</si>
  <si>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</si>
  <si>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</si>
  <si>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</si>
  <si>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</si>
  <si>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</si>
  <si>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</si>
  <si>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</si>
  <si>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</si>
  <si>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</si>
  <si>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</si>
  <si>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</si>
  <si>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</si>
  <si>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</si>
  <si>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1991  Oulu</t>
  </si>
  <si>
    <t xml:space="preserve"> 5-12</t>
  </si>
  <si>
    <t>Länsi</t>
  </si>
  <si>
    <t>3p</t>
  </si>
  <si>
    <t>Markku Lähteenmäki</t>
  </si>
  <si>
    <t>3495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</si>
  <si>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</si>
  <si>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</si>
  <si>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</si>
  <si>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</si>
  <si>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</si>
  <si>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</si>
  <si>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</si>
  <si>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</si>
  <si>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</si>
  <si>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</si>
  <si>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II p</t>
  </si>
  <si>
    <t>Petri Kaijansinkko</t>
  </si>
  <si>
    <t>3651</t>
  </si>
  <si>
    <t>27.06. 1998  Sotkamo</t>
  </si>
  <si>
    <t>2-1  (5-4, 2-6, 0-0, 2-1)</t>
  </si>
  <si>
    <t>3v</t>
  </si>
  <si>
    <t>Harri Reunanen</t>
  </si>
  <si>
    <t>4420</t>
  </si>
  <si>
    <t>03.07. 1999  Sotkamo</t>
  </si>
  <si>
    <t>Vesa Tervo</t>
  </si>
  <si>
    <t>3123</t>
  </si>
  <si>
    <t>05.08. 2000  Oulu</t>
  </si>
  <si>
    <t>1-0  (2-2, 4-2)</t>
  </si>
  <si>
    <t>I p</t>
  </si>
  <si>
    <t>Rauno Tuomainen</t>
  </si>
  <si>
    <t>4054</t>
  </si>
  <si>
    <t>14.07. 2001  Hamina</t>
  </si>
  <si>
    <t>2-1  (4-3, 2-4, 4-2)</t>
  </si>
  <si>
    <t>2p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</si>
  <si>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</si>
  <si>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</si>
  <si>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</si>
  <si>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</si>
  <si>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</si>
  <si>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</si>
  <si>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</si>
  <si>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</si>
  <si>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</si>
  <si>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</si>
  <si>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</si>
  <si>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</si>
  <si>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</si>
  <si>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18 v  3 kk  18 pv</t>
  </si>
  <si>
    <t xml:space="preserve"> ITÄ - LÄNSI - KORTTI</t>
  </si>
  <si>
    <t>B-TYTÖT</t>
  </si>
  <si>
    <t xml:space="preserve">  Itä - Länsi, tulos</t>
  </si>
  <si>
    <t>06.07. 1989  Kemi</t>
  </si>
  <si>
    <t>11-6</t>
  </si>
  <si>
    <t>Terho Heliranta</t>
  </si>
  <si>
    <t>1000</t>
  </si>
  <si>
    <t>07.07. 1990  Vihti</t>
  </si>
  <si>
    <t xml:space="preserve">  4-9</t>
  </si>
  <si>
    <t>A, I p</t>
  </si>
  <si>
    <t>NAISET</t>
  </si>
  <si>
    <t xml:space="preserve">Lyöty </t>
  </si>
  <si>
    <t xml:space="preserve">Tuotu </t>
  </si>
  <si>
    <t>x</t>
  </si>
  <si>
    <t xml:space="preserve"> Vuoden pesäpalloilija  1999   &lt;&gt;   Paras kärkilyöntiprosentti  1995</t>
  </si>
  <si>
    <t>7/9</t>
  </si>
  <si>
    <t>4/4</t>
  </si>
  <si>
    <t>2/3</t>
  </si>
  <si>
    <t>1/2</t>
  </si>
  <si>
    <t>5/8</t>
  </si>
  <si>
    <t>0/1</t>
  </si>
  <si>
    <t>1/3</t>
  </si>
  <si>
    <t>5/6</t>
  </si>
  <si>
    <t>1/1</t>
  </si>
  <si>
    <t>3/3</t>
  </si>
  <si>
    <t>3/7</t>
  </si>
  <si>
    <t>0/2</t>
  </si>
  <si>
    <t>2/2</t>
  </si>
  <si>
    <t>2/5</t>
  </si>
  <si>
    <t>3/6</t>
  </si>
  <si>
    <t>0/3</t>
  </si>
  <si>
    <t>5/7</t>
  </si>
  <si>
    <t>3/5</t>
  </si>
  <si>
    <t>27.06. 2004  Hyvinkää</t>
  </si>
  <si>
    <t>2/4</t>
  </si>
  <si>
    <t>1/4</t>
  </si>
  <si>
    <t>8/12</t>
  </si>
  <si>
    <t>3/4</t>
  </si>
  <si>
    <t>37/66</t>
  </si>
  <si>
    <t>7/16</t>
  </si>
  <si>
    <t>17/28</t>
  </si>
  <si>
    <t>10/18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</si>
</sst>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lef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lef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165" fontId="1" fillId="11" borderId="4" xfId="1" applyNumberFormat="1" applyFont="1" applyFill="1" applyBorder="1" applyAlignment="1"/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165" fontId="1" fillId="3" borderId="2" xfId="0" applyNumberFormat="1" applyFont="1" applyFill="1" applyBorder="1"/>
    <xf numFmtId="0" fontId="1" fillId="8" borderId="12" xfId="0" applyFont="1" applyFill="1" applyBorder="1"/>
    <xf numFmtId="0" fontId="1" fillId="8" borderId="5" xfId="0" applyFont="1" applyFill="1" applyBorder="1"/>
    <xf numFmtId="0" fontId="1" fillId="8" borderId="10" xfId="0" applyFont="1" applyFill="1" applyBorder="1"/>
    <xf numFmtId="165" fontId="1" fillId="2" borderId="6" xfId="1" applyNumberFormat="1" applyFont="1" applyFill="1" applyBorder="1" applyAlignment="1"/>
    <xf numFmtId="49" fontId="1" fillId="11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1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" style="58" bestFit="1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8" width="5.7109375" style="68" customWidth="1"/>
    <col min="19" max="19" width="5.7109375" style="67" customWidth="1"/>
    <col min="20" max="20" width="0.7109375" style="36" customWidth="1"/>
    <col min="21" max="28" width="5.7109375" style="58" customWidth="1"/>
    <col min="29" max="32" width="5.7109375" style="25" customWidth="1"/>
    <col min="33" max="33" width="5.7109375" style="59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6">
        <v>1990</v>
      </c>
      <c r="C4" s="86"/>
      <c r="D4" s="87" t="s">
        <v>57</v>
      </c>
      <c r="E4" s="86" t="s">
        <v>34</v>
      </c>
      <c r="F4" s="88" t="s">
        <v>56</v>
      </c>
      <c r="G4" s="89"/>
      <c r="H4" s="90"/>
      <c r="I4" s="86"/>
      <c r="J4" s="86"/>
      <c r="K4" s="86"/>
      <c r="L4" s="86"/>
      <c r="M4" s="86"/>
      <c r="N4" s="91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60">
        <v>1991</v>
      </c>
      <c r="C5" s="60"/>
      <c r="D5" s="61" t="s">
        <v>35</v>
      </c>
      <c r="E5" s="60" t="s">
        <v>34</v>
      </c>
      <c r="F5" s="63" t="s">
        <v>55</v>
      </c>
      <c r="G5" s="65"/>
      <c r="H5" s="64"/>
      <c r="I5" s="60"/>
      <c r="J5" s="60"/>
      <c r="K5" s="60"/>
      <c r="L5" s="60"/>
      <c r="M5" s="60"/>
      <c r="N5" s="62"/>
      <c r="O5" s="24"/>
      <c r="P5" s="18"/>
      <c r="Q5" s="18"/>
      <c r="R5" s="18"/>
      <c r="S5" s="18"/>
      <c r="U5" s="26"/>
      <c r="V5" s="26"/>
      <c r="W5" s="26"/>
      <c r="X5" s="26"/>
      <c r="Y5" s="26"/>
      <c r="Z5" s="29" t="s">
        <v>135</v>
      </c>
      <c r="AA5" s="29" t="s">
        <v>135</v>
      </c>
      <c r="AB5" s="29" t="s">
        <v>135</v>
      </c>
      <c r="AC5" s="29" t="s">
        <v>135</v>
      </c>
      <c r="AD5" s="29" t="s">
        <v>135</v>
      </c>
      <c r="AE5" s="26">
        <v>1</v>
      </c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1992</v>
      </c>
      <c r="C6" s="26" t="s">
        <v>39</v>
      </c>
      <c r="D6" s="27" t="s">
        <v>35</v>
      </c>
      <c r="E6" s="26">
        <v>22</v>
      </c>
      <c r="F6" s="26">
        <v>2</v>
      </c>
      <c r="G6" s="26">
        <v>14</v>
      </c>
      <c r="H6" s="26">
        <v>24</v>
      </c>
      <c r="I6" s="26">
        <v>118</v>
      </c>
      <c r="J6" s="26">
        <v>16</v>
      </c>
      <c r="K6" s="26">
        <v>54</v>
      </c>
      <c r="L6" s="26">
        <v>32</v>
      </c>
      <c r="M6" s="26">
        <v>16</v>
      </c>
      <c r="N6" s="28">
        <v>0.69</v>
      </c>
      <c r="O6" s="24">
        <v>171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1993</v>
      </c>
      <c r="C7" s="26" t="s">
        <v>40</v>
      </c>
      <c r="D7" s="27" t="s">
        <v>35</v>
      </c>
      <c r="E7" s="26">
        <v>24</v>
      </c>
      <c r="F7" s="26">
        <v>1</v>
      </c>
      <c r="G7" s="26">
        <v>12</v>
      </c>
      <c r="H7" s="26">
        <v>25</v>
      </c>
      <c r="I7" s="26">
        <v>111</v>
      </c>
      <c r="J7" s="26">
        <v>25</v>
      </c>
      <c r="K7" s="26">
        <v>43</v>
      </c>
      <c r="L7" s="26">
        <v>30</v>
      </c>
      <c r="M7" s="26">
        <v>13</v>
      </c>
      <c r="N7" s="28">
        <v>0.68600000000000005</v>
      </c>
      <c r="O7" s="24">
        <v>162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1994</v>
      </c>
      <c r="C8" s="26" t="s">
        <v>41</v>
      </c>
      <c r="D8" s="27" t="s">
        <v>35</v>
      </c>
      <c r="E8" s="26">
        <v>24</v>
      </c>
      <c r="F8" s="26">
        <v>2</v>
      </c>
      <c r="G8" s="26">
        <v>23</v>
      </c>
      <c r="H8" s="26">
        <v>29</v>
      </c>
      <c r="I8" s="26">
        <v>104</v>
      </c>
      <c r="J8" s="26">
        <v>16</v>
      </c>
      <c r="K8" s="26">
        <v>29</v>
      </c>
      <c r="L8" s="26">
        <v>34</v>
      </c>
      <c r="M8" s="26">
        <v>25</v>
      </c>
      <c r="N8" s="28">
        <v>0.58099999999999996</v>
      </c>
      <c r="O8" s="24">
        <v>179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 t="s">
        <v>34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1995</v>
      </c>
      <c r="C9" s="26" t="s">
        <v>41</v>
      </c>
      <c r="D9" s="27" t="s">
        <v>35</v>
      </c>
      <c r="E9" s="26">
        <v>22</v>
      </c>
      <c r="F9" s="26">
        <v>3</v>
      </c>
      <c r="G9" s="26">
        <v>11</v>
      </c>
      <c r="H9" s="26">
        <v>33</v>
      </c>
      <c r="I9" s="26">
        <v>154</v>
      </c>
      <c r="J9" s="26">
        <v>28</v>
      </c>
      <c r="K9" s="26">
        <v>74</v>
      </c>
      <c r="L9" s="26">
        <v>38</v>
      </c>
      <c r="M9" s="26">
        <v>14</v>
      </c>
      <c r="N9" s="28">
        <v>0.79</v>
      </c>
      <c r="O9" s="24">
        <v>195</v>
      </c>
      <c r="P9" s="18"/>
      <c r="Q9" s="18"/>
      <c r="R9" s="18"/>
      <c r="S9" s="18" t="s">
        <v>45</v>
      </c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1996</v>
      </c>
      <c r="C10" s="26" t="s">
        <v>42</v>
      </c>
      <c r="D10" s="27" t="s">
        <v>35</v>
      </c>
      <c r="E10" s="26">
        <v>24</v>
      </c>
      <c r="F10" s="26">
        <v>0</v>
      </c>
      <c r="G10" s="26">
        <v>7</v>
      </c>
      <c r="H10" s="26">
        <v>25</v>
      </c>
      <c r="I10" s="26">
        <v>155</v>
      </c>
      <c r="J10" s="26">
        <v>31</v>
      </c>
      <c r="K10" s="26">
        <v>66</v>
      </c>
      <c r="L10" s="26">
        <v>51</v>
      </c>
      <c r="M10" s="26">
        <v>7</v>
      </c>
      <c r="N10" s="28">
        <v>0.70499999999999996</v>
      </c>
      <c r="O10" s="24">
        <v>220</v>
      </c>
      <c r="P10" s="18"/>
      <c r="Q10" s="18"/>
      <c r="R10" s="18"/>
      <c r="S10" s="18" t="s">
        <v>42</v>
      </c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1997</v>
      </c>
      <c r="C11" s="26" t="s">
        <v>42</v>
      </c>
      <c r="D11" s="27" t="s">
        <v>36</v>
      </c>
      <c r="E11" s="26">
        <v>24</v>
      </c>
      <c r="F11" s="26">
        <v>1</v>
      </c>
      <c r="G11" s="26">
        <v>11</v>
      </c>
      <c r="H11" s="26">
        <v>38</v>
      </c>
      <c r="I11" s="26">
        <v>124</v>
      </c>
      <c r="J11" s="26">
        <v>25</v>
      </c>
      <c r="K11" s="26">
        <v>43</v>
      </c>
      <c r="L11" s="26">
        <v>44</v>
      </c>
      <c r="M11" s="26">
        <v>12</v>
      </c>
      <c r="N11" s="28">
        <v>0.624</v>
      </c>
      <c r="O11" s="24">
        <v>198</v>
      </c>
      <c r="P11" s="18"/>
      <c r="Q11" s="18"/>
      <c r="R11" s="18"/>
      <c r="S11" s="18"/>
      <c r="T11" s="24" t="e">
        <f t="shared" ref="T11:T17" si="0">PRODUCT(L11/S11)</f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1998</v>
      </c>
      <c r="C12" s="26" t="s">
        <v>43</v>
      </c>
      <c r="D12" s="27" t="s">
        <v>37</v>
      </c>
      <c r="E12" s="26">
        <v>22</v>
      </c>
      <c r="F12" s="26">
        <v>0</v>
      </c>
      <c r="G12" s="26">
        <v>12</v>
      </c>
      <c r="H12" s="26">
        <v>28</v>
      </c>
      <c r="I12" s="26">
        <v>135</v>
      </c>
      <c r="J12" s="26">
        <v>11</v>
      </c>
      <c r="K12" s="26">
        <v>58</v>
      </c>
      <c r="L12" s="26">
        <v>54</v>
      </c>
      <c r="M12" s="26">
        <v>12</v>
      </c>
      <c r="N12" s="28">
        <v>0.65200000000000002</v>
      </c>
      <c r="O12" s="24">
        <v>207</v>
      </c>
      <c r="P12" s="18"/>
      <c r="Q12" s="18"/>
      <c r="R12" s="18"/>
      <c r="S12" s="18" t="s">
        <v>41</v>
      </c>
      <c r="T12" s="24" t="e">
        <f t="shared" si="0"/>
        <v>#VALUE!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1999</v>
      </c>
      <c r="C13" s="26" t="s">
        <v>44</v>
      </c>
      <c r="D13" s="27" t="s">
        <v>37</v>
      </c>
      <c r="E13" s="26">
        <v>22</v>
      </c>
      <c r="F13" s="26">
        <v>3</v>
      </c>
      <c r="G13" s="26">
        <v>22</v>
      </c>
      <c r="H13" s="26">
        <v>32</v>
      </c>
      <c r="I13" s="26">
        <v>133</v>
      </c>
      <c r="J13" s="26">
        <v>22</v>
      </c>
      <c r="K13" s="26">
        <v>38</v>
      </c>
      <c r="L13" s="26">
        <v>48</v>
      </c>
      <c r="M13" s="26">
        <v>25</v>
      </c>
      <c r="N13" s="28">
        <v>0.66700000000000004</v>
      </c>
      <c r="O13" s="24">
        <v>200</v>
      </c>
      <c r="P13" s="18"/>
      <c r="Q13" s="18"/>
      <c r="R13" s="18" t="s">
        <v>39</v>
      </c>
      <c r="S13" s="18" t="s">
        <v>39</v>
      </c>
      <c r="T13" s="24" t="e">
        <f t="shared" si="0"/>
        <v>#VALUE!</v>
      </c>
      <c r="U13" s="26">
        <v>10</v>
      </c>
      <c r="V13" s="26">
        <v>2</v>
      </c>
      <c r="W13" s="26">
        <v>16</v>
      </c>
      <c r="X13" s="26">
        <v>11</v>
      </c>
      <c r="Y13" s="26">
        <v>65</v>
      </c>
      <c r="Z13" s="29"/>
      <c r="AA13" s="29"/>
      <c r="AB13" s="29"/>
      <c r="AC13" s="29"/>
      <c r="AD13" s="29"/>
      <c r="AE13" s="26">
        <v>1</v>
      </c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2000</v>
      </c>
      <c r="C14" s="26" t="s">
        <v>43</v>
      </c>
      <c r="D14" s="27" t="s">
        <v>37</v>
      </c>
      <c r="E14" s="26">
        <v>22</v>
      </c>
      <c r="F14" s="26">
        <v>2</v>
      </c>
      <c r="G14" s="26">
        <v>26</v>
      </c>
      <c r="H14" s="26">
        <v>19</v>
      </c>
      <c r="I14" s="26">
        <v>112</v>
      </c>
      <c r="J14" s="26">
        <v>11</v>
      </c>
      <c r="K14" s="26">
        <v>25</v>
      </c>
      <c r="L14" s="26">
        <v>48</v>
      </c>
      <c r="M14" s="26">
        <v>28</v>
      </c>
      <c r="N14" s="28">
        <v>0.65500000000000003</v>
      </c>
      <c r="O14" s="24">
        <v>171</v>
      </c>
      <c r="P14" s="18"/>
      <c r="Q14" s="18"/>
      <c r="R14" s="18"/>
      <c r="S14" s="18"/>
      <c r="T14" s="24" t="e">
        <f t="shared" si="0"/>
        <v>#DIV/0!</v>
      </c>
      <c r="U14" s="26">
        <v>12</v>
      </c>
      <c r="V14" s="26">
        <v>0</v>
      </c>
      <c r="W14" s="26">
        <v>9</v>
      </c>
      <c r="X14" s="26">
        <v>2</v>
      </c>
      <c r="Y14" s="26">
        <v>59</v>
      </c>
      <c r="Z14" s="29"/>
      <c r="AA14" s="29"/>
      <c r="AB14" s="29"/>
      <c r="AC14" s="29"/>
      <c r="AD14" s="29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2001</v>
      </c>
      <c r="C15" s="26" t="s">
        <v>41</v>
      </c>
      <c r="D15" s="27" t="s">
        <v>37</v>
      </c>
      <c r="E15" s="26">
        <v>24</v>
      </c>
      <c r="F15" s="26">
        <v>4</v>
      </c>
      <c r="G15" s="26">
        <v>17</v>
      </c>
      <c r="H15" s="26">
        <v>25</v>
      </c>
      <c r="I15" s="26">
        <v>118</v>
      </c>
      <c r="J15" s="26">
        <v>12</v>
      </c>
      <c r="K15" s="26">
        <v>31</v>
      </c>
      <c r="L15" s="26">
        <v>54</v>
      </c>
      <c r="M15" s="26">
        <v>21</v>
      </c>
      <c r="N15" s="28">
        <v>0.65200000000000002</v>
      </c>
      <c r="O15" s="24">
        <v>181</v>
      </c>
      <c r="P15" s="18"/>
      <c r="Q15" s="18"/>
      <c r="R15" s="18"/>
      <c r="S15" s="18"/>
      <c r="T15" s="24" t="e">
        <f t="shared" si="0"/>
        <v>#DIV/0!</v>
      </c>
      <c r="U15" s="26">
        <v>3</v>
      </c>
      <c r="V15" s="26">
        <v>0</v>
      </c>
      <c r="W15" s="26">
        <v>1</v>
      </c>
      <c r="X15" s="26">
        <v>0</v>
      </c>
      <c r="Y15" s="26">
        <v>9</v>
      </c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2002</v>
      </c>
      <c r="C16" s="26" t="s">
        <v>45</v>
      </c>
      <c r="D16" s="27" t="s">
        <v>37</v>
      </c>
      <c r="E16" s="26">
        <v>24</v>
      </c>
      <c r="F16" s="26">
        <v>4</v>
      </c>
      <c r="G16" s="26">
        <v>23</v>
      </c>
      <c r="H16" s="26">
        <v>29</v>
      </c>
      <c r="I16" s="26">
        <v>124</v>
      </c>
      <c r="J16" s="26">
        <v>21</v>
      </c>
      <c r="K16" s="26">
        <v>31</v>
      </c>
      <c r="L16" s="26">
        <v>45</v>
      </c>
      <c r="M16" s="26">
        <v>27</v>
      </c>
      <c r="N16" s="28">
        <v>0.69699999999999995</v>
      </c>
      <c r="O16" s="24">
        <v>178</v>
      </c>
      <c r="P16" s="18"/>
      <c r="Q16" s="18"/>
      <c r="R16" s="18"/>
      <c r="S16" s="18"/>
      <c r="T16" s="24" t="e">
        <f t="shared" si="0"/>
        <v>#DIV/0!</v>
      </c>
      <c r="U16" s="26">
        <v>3</v>
      </c>
      <c r="V16" s="26">
        <v>0</v>
      </c>
      <c r="W16" s="26">
        <v>0</v>
      </c>
      <c r="X16" s="26">
        <v>2</v>
      </c>
      <c r="Y16" s="26">
        <v>12</v>
      </c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2003</v>
      </c>
      <c r="C17" s="26" t="s">
        <v>43</v>
      </c>
      <c r="D17" s="27" t="s">
        <v>37</v>
      </c>
      <c r="E17" s="26">
        <v>20</v>
      </c>
      <c r="F17" s="26">
        <v>6</v>
      </c>
      <c r="G17" s="26">
        <v>29</v>
      </c>
      <c r="H17" s="26">
        <v>28</v>
      </c>
      <c r="I17" s="26">
        <v>114</v>
      </c>
      <c r="J17" s="26">
        <v>15</v>
      </c>
      <c r="K17" s="26">
        <v>20</v>
      </c>
      <c r="L17" s="26">
        <v>44</v>
      </c>
      <c r="M17" s="26">
        <v>35</v>
      </c>
      <c r="N17" s="28">
        <v>0.64800000000000002</v>
      </c>
      <c r="O17" s="24">
        <v>176</v>
      </c>
      <c r="P17" s="18" t="s">
        <v>51</v>
      </c>
      <c r="Q17" s="18"/>
      <c r="R17" s="18" t="s">
        <v>43</v>
      </c>
      <c r="S17" s="18" t="s">
        <v>45</v>
      </c>
      <c r="T17" s="24" t="e">
        <f t="shared" si="0"/>
        <v>#VALUE!</v>
      </c>
      <c r="U17" s="26">
        <v>15</v>
      </c>
      <c r="V17" s="26">
        <v>3</v>
      </c>
      <c r="W17" s="26">
        <v>14</v>
      </c>
      <c r="X17" s="26">
        <v>13</v>
      </c>
      <c r="Y17" s="26">
        <v>79</v>
      </c>
      <c r="Z17" s="29"/>
      <c r="AA17" s="29"/>
      <c r="AB17" s="29"/>
      <c r="AC17" s="29"/>
      <c r="AD17" s="29"/>
      <c r="AE17" s="26">
        <v>1</v>
      </c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2004</v>
      </c>
      <c r="C18" s="26" t="s">
        <v>43</v>
      </c>
      <c r="D18" s="27" t="s">
        <v>37</v>
      </c>
      <c r="E18" s="26">
        <v>20</v>
      </c>
      <c r="F18" s="26">
        <v>3</v>
      </c>
      <c r="G18" s="26">
        <v>35</v>
      </c>
      <c r="H18" s="26">
        <v>11</v>
      </c>
      <c r="I18" s="26">
        <v>99</v>
      </c>
      <c r="J18" s="26">
        <v>2</v>
      </c>
      <c r="K18" s="26">
        <v>15</v>
      </c>
      <c r="L18" s="26">
        <v>44</v>
      </c>
      <c r="M18" s="26">
        <v>38</v>
      </c>
      <c r="N18" s="28">
        <v>0.56899999999999995</v>
      </c>
      <c r="O18" s="24">
        <v>174</v>
      </c>
      <c r="P18" s="18" t="s">
        <v>41</v>
      </c>
      <c r="Q18" s="18"/>
      <c r="R18" s="18" t="s">
        <v>41</v>
      </c>
      <c r="S18" s="18"/>
      <c r="T18" s="1"/>
      <c r="U18" s="26">
        <v>12</v>
      </c>
      <c r="V18" s="26">
        <v>2</v>
      </c>
      <c r="W18" s="26">
        <v>10</v>
      </c>
      <c r="X18" s="26">
        <v>6</v>
      </c>
      <c r="Y18" s="26">
        <v>49</v>
      </c>
      <c r="Z18" s="29"/>
      <c r="AA18" s="29"/>
      <c r="AB18" s="29"/>
      <c r="AC18" s="29"/>
      <c r="AD18" s="29"/>
      <c r="AE18" s="26">
        <v>1</v>
      </c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1">SUM(E5:E18)</f>
        <v>294</v>
      </c>
      <c r="F19" s="18">
        <f t="shared" si="1"/>
        <v>31</v>
      </c>
      <c r="G19" s="18">
        <f t="shared" si="1"/>
        <v>242</v>
      </c>
      <c r="H19" s="18">
        <f t="shared" si="1"/>
        <v>346</v>
      </c>
      <c r="I19" s="18">
        <f t="shared" si="1"/>
        <v>1601</v>
      </c>
      <c r="J19" s="18">
        <f t="shared" si="1"/>
        <v>235</v>
      </c>
      <c r="K19" s="18">
        <f t="shared" si="1"/>
        <v>527</v>
      </c>
      <c r="L19" s="18">
        <f t="shared" si="1"/>
        <v>566</v>
      </c>
      <c r="M19" s="18">
        <f t="shared" si="1"/>
        <v>273</v>
      </c>
      <c r="N19" s="30">
        <f>PRODUCT(I19/O19)</f>
        <v>0.6637645107794361</v>
      </c>
      <c r="O19" s="31">
        <f>SUM(O5:O18)</f>
        <v>2412</v>
      </c>
      <c r="P19" s="18"/>
      <c r="Q19" s="18"/>
      <c r="R19" s="18"/>
      <c r="S19" s="18"/>
      <c r="T19" s="1"/>
      <c r="U19" s="18">
        <f t="shared" ref="U19:AJ19" si="2">SUM(U5:U18)</f>
        <v>55</v>
      </c>
      <c r="V19" s="18">
        <f t="shared" si="2"/>
        <v>7</v>
      </c>
      <c r="W19" s="18">
        <f t="shared" si="2"/>
        <v>50</v>
      </c>
      <c r="X19" s="18">
        <f t="shared" si="2"/>
        <v>34</v>
      </c>
      <c r="Y19" s="18">
        <f t="shared" si="2"/>
        <v>273</v>
      </c>
      <c r="Z19" s="18">
        <f t="shared" si="2"/>
        <v>0</v>
      </c>
      <c r="AA19" s="18">
        <f t="shared" si="2"/>
        <v>0</v>
      </c>
      <c r="AB19" s="18">
        <f t="shared" si="2"/>
        <v>0</v>
      </c>
      <c r="AC19" s="18">
        <f t="shared" si="2"/>
        <v>0</v>
      </c>
      <c r="AD19" s="18">
        <f t="shared" si="2"/>
        <v>0</v>
      </c>
      <c r="AE19" s="18">
        <f t="shared" si="2"/>
        <v>11</v>
      </c>
      <c r="AF19" s="18">
        <f t="shared" si="2"/>
        <v>0</v>
      </c>
      <c r="AG19" s="18">
        <f t="shared" si="2"/>
        <v>0</v>
      </c>
      <c r="AH19" s="18">
        <f t="shared" si="2"/>
        <v>1</v>
      </c>
      <c r="AI19" s="18">
        <f t="shared" si="2"/>
        <v>0</v>
      </c>
      <c r="AJ19" s="18">
        <f t="shared" si="2"/>
        <v>0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7" t="s">
        <v>2</v>
      </c>
      <c r="C20" s="32"/>
      <c r="D20" s="33">
        <f>SUM(F19:H19)+((I19-F19-G19)/3)+(E19/3)+(AE19*25)+(AF19*25)+(AG19*10)+(AH19*25)+(AI19*20)+(AJ19*15)</f>
        <v>1459.6666666666667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37"/>
      <c r="Q20" s="37"/>
      <c r="R20" s="37"/>
      <c r="S20" s="37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37"/>
      <c r="Q21" s="37"/>
      <c r="R21" s="37"/>
      <c r="S21" s="37"/>
      <c r="T21" s="1"/>
      <c r="U21" s="1"/>
      <c r="V21" s="3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38"/>
      <c r="D22" s="38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0" t="s">
        <v>32</v>
      </c>
      <c r="O22" s="24"/>
      <c r="P22" s="39" t="s">
        <v>52</v>
      </c>
      <c r="Q22" s="12"/>
      <c r="R22" s="12"/>
      <c r="S22" s="12"/>
      <c r="T22" s="69"/>
      <c r="U22" s="69"/>
      <c r="V22" s="69"/>
      <c r="W22" s="69"/>
      <c r="X22" s="69"/>
      <c r="Y22" s="12"/>
      <c r="Z22" s="12"/>
      <c r="AA22" s="12"/>
      <c r="AB22" s="12"/>
      <c r="AC22" s="12"/>
      <c r="AD22" s="12"/>
      <c r="AE22" s="12"/>
      <c r="AF22" s="11"/>
      <c r="AG22" s="12"/>
      <c r="AH22" s="12"/>
      <c r="AI22" s="12"/>
      <c r="AJ22" s="40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17</v>
      </c>
      <c r="C23" s="12"/>
      <c r="D23" s="40"/>
      <c r="E23" s="26">
        <f>PRODUCT(E19)</f>
        <v>294</v>
      </c>
      <c r="F23" s="26">
        <f>PRODUCT(F19)</f>
        <v>31</v>
      </c>
      <c r="G23" s="26">
        <f>PRODUCT(G19)</f>
        <v>242</v>
      </c>
      <c r="H23" s="26">
        <f>PRODUCT(H19)</f>
        <v>346</v>
      </c>
      <c r="I23" s="26">
        <f>PRODUCT(I19)</f>
        <v>1601</v>
      </c>
      <c r="J23" s="1"/>
      <c r="K23" s="41">
        <f>PRODUCT((F23+G23)/E23)</f>
        <v>0.9285714285714286</v>
      </c>
      <c r="L23" s="41">
        <f>PRODUCT(H23/E23)</f>
        <v>1.1768707482993197</v>
      </c>
      <c r="M23" s="41">
        <f>PRODUCT(I23/E23)</f>
        <v>5.4455782312925169</v>
      </c>
      <c r="N23" s="28">
        <f>PRODUCT(N19)</f>
        <v>0.6637645107794361</v>
      </c>
      <c r="O23" s="37">
        <f>PRODUCT(O19)</f>
        <v>2412</v>
      </c>
      <c r="P23" s="71" t="s">
        <v>53</v>
      </c>
      <c r="Q23" s="72"/>
      <c r="R23" s="72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/>
      <c r="AE23" s="73"/>
      <c r="AF23" s="75"/>
      <c r="AG23" s="73"/>
      <c r="AH23" s="73"/>
      <c r="AI23" s="74"/>
      <c r="AJ23" s="145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2" t="s">
        <v>18</v>
      </c>
      <c r="C24" s="43"/>
      <c r="D24" s="44"/>
      <c r="E24" s="26">
        <f>PRODUCT(U19)</f>
        <v>55</v>
      </c>
      <c r="F24" s="26">
        <f>PRODUCT(V19)</f>
        <v>7</v>
      </c>
      <c r="G24" s="26">
        <f>PRODUCT(W19)</f>
        <v>50</v>
      </c>
      <c r="H24" s="26">
        <f>PRODUCT(X19)</f>
        <v>34</v>
      </c>
      <c r="I24" s="26">
        <f>PRODUCT(Y19)</f>
        <v>273</v>
      </c>
      <c r="J24" s="1"/>
      <c r="K24" s="41">
        <f>PRODUCT((F24+G24)/E24)</f>
        <v>1.0363636363636364</v>
      </c>
      <c r="L24" s="41">
        <f>PRODUCT(H24/E24)</f>
        <v>0.61818181818181817</v>
      </c>
      <c r="M24" s="41">
        <f>PRODUCT(I24/E24)</f>
        <v>4.9636363636363638</v>
      </c>
      <c r="N24" s="28">
        <v>0.61799999999999999</v>
      </c>
      <c r="O24" s="37">
        <v>442</v>
      </c>
      <c r="P24" s="76" t="s">
        <v>133</v>
      </c>
      <c r="Q24" s="77"/>
      <c r="R24" s="77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9"/>
      <c r="AE24" s="78"/>
      <c r="AF24" s="80"/>
      <c r="AG24" s="78"/>
      <c r="AH24" s="78"/>
      <c r="AI24" s="79"/>
      <c r="AJ24" s="14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5" t="s">
        <v>19</v>
      </c>
      <c r="C25" s="46"/>
      <c r="D25" s="47"/>
      <c r="E25" s="29"/>
      <c r="F25" s="29"/>
      <c r="G25" s="29"/>
      <c r="H25" s="29"/>
      <c r="I25" s="29"/>
      <c r="J25" s="1"/>
      <c r="K25" s="48"/>
      <c r="L25" s="48"/>
      <c r="M25" s="48"/>
      <c r="N25" s="49"/>
      <c r="O25" s="37">
        <v>0</v>
      </c>
      <c r="P25" s="76" t="s">
        <v>134</v>
      </c>
      <c r="Q25" s="77"/>
      <c r="R25" s="77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/>
      <c r="AE25" s="78"/>
      <c r="AF25" s="80"/>
      <c r="AG25" s="78"/>
      <c r="AH25" s="78"/>
      <c r="AI25" s="79"/>
      <c r="AJ25" s="14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50" t="s">
        <v>20</v>
      </c>
      <c r="C26" s="51"/>
      <c r="D26" s="52"/>
      <c r="E26" s="18">
        <f>SUM(E23:E25)</f>
        <v>349</v>
      </c>
      <c r="F26" s="18">
        <f>SUM(F23:F25)</f>
        <v>38</v>
      </c>
      <c r="G26" s="18">
        <f>SUM(G23:G25)</f>
        <v>292</v>
      </c>
      <c r="H26" s="18">
        <f>SUM(H23:H25)</f>
        <v>380</v>
      </c>
      <c r="I26" s="18">
        <f>SUM(I23:I25)</f>
        <v>1874</v>
      </c>
      <c r="J26" s="1"/>
      <c r="K26" s="53">
        <f>PRODUCT((F26+G26)/E26)</f>
        <v>0.94555873925501432</v>
      </c>
      <c r="L26" s="53">
        <f>PRODUCT(H26/E26)</f>
        <v>1.0888252148997135</v>
      </c>
      <c r="M26" s="53">
        <f>PRODUCT(I26/E26)</f>
        <v>5.3696275071633242</v>
      </c>
      <c r="N26" s="30">
        <f>PRODUCT(I26/O26)</f>
        <v>0.65662228451296423</v>
      </c>
      <c r="O26" s="37">
        <f>SUM(O23:O25)</f>
        <v>2854</v>
      </c>
      <c r="P26" s="81" t="s">
        <v>54</v>
      </c>
      <c r="Q26" s="82"/>
      <c r="R26" s="82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/>
      <c r="AE26" s="83"/>
      <c r="AF26" s="85"/>
      <c r="AG26" s="83"/>
      <c r="AH26" s="83"/>
      <c r="AI26" s="84"/>
      <c r="AJ26" s="147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39" t="s">
        <v>136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4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0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 t="s">
        <v>33</v>
      </c>
      <c r="C30" s="1"/>
      <c r="D30" s="1" t="s">
        <v>58</v>
      </c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37"/>
      <c r="T30" s="1"/>
      <c r="U30" s="1"/>
      <c r="V30" s="37"/>
      <c r="W30" s="1"/>
      <c r="X30" s="1"/>
      <c r="Y30" s="24"/>
      <c r="Z30" s="24"/>
      <c r="AA30" s="54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49</v>
      </c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37"/>
      <c r="T31" s="1"/>
      <c r="U31" s="1"/>
      <c r="V31" s="37"/>
      <c r="W31" s="1"/>
      <c r="X31" s="1"/>
      <c r="Y31" s="24"/>
      <c r="Z31" s="24"/>
      <c r="AA31" s="5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47</v>
      </c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37"/>
      <c r="T32" s="1"/>
      <c r="U32" s="1"/>
      <c r="V32" s="37"/>
      <c r="W32" s="1"/>
      <c r="X32" s="1"/>
      <c r="Y32" s="24"/>
      <c r="Z32" s="24"/>
      <c r="AA32" s="5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5">
      <c r="A33" s="1"/>
      <c r="B33" s="1"/>
      <c r="C33" s="8"/>
      <c r="D33" s="1" t="s">
        <v>48</v>
      </c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54"/>
      <c r="Q33" s="54"/>
      <c r="R33" s="54"/>
      <c r="S33" s="54"/>
      <c r="T33" s="5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4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4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4"/>
      <c r="AB36" s="1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4"/>
      <c r="AB37" s="1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4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24"/>
      <c r="Q40" s="24"/>
      <c r="R40" s="24"/>
      <c r="S40" s="24"/>
      <c r="T40" s="24"/>
      <c r="U40" s="1"/>
      <c r="V40" s="3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1"/>
      <c r="AD41" s="1"/>
      <c r="AE41" s="1"/>
      <c r="AF41" s="1"/>
      <c r="AG41" s="24"/>
      <c r="AH41" s="1"/>
      <c r="AI41" s="1"/>
      <c r="AJ41" s="1"/>
      <c r="AK41" s="8"/>
      <c r="AL41" s="56"/>
      <c r="AM41" s="56"/>
      <c r="AN41" s="56"/>
      <c r="AO41" s="56"/>
      <c r="AP41" s="5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24"/>
      <c r="AD42" s="24"/>
      <c r="AE42" s="24"/>
      <c r="AF42" s="24"/>
      <c r="AG42" s="24"/>
      <c r="AH42" s="24"/>
      <c r="AI42" s="24"/>
      <c r="AJ42" s="24"/>
      <c r="AK42" s="8"/>
      <c r="AL42" s="56"/>
      <c r="AM42" s="56"/>
      <c r="AN42" s="56"/>
      <c r="AO42" s="56"/>
      <c r="AP42" s="56"/>
    </row>
    <row r="43" spans="1:42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57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24"/>
      <c r="AH46" s="1"/>
      <c r="AI46" s="1"/>
      <c r="AJ46" s="1"/>
      <c r="AK46" s="8"/>
    </row>
    <row r="47" spans="1:42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54"/>
      <c r="AB52" s="1"/>
      <c r="AC52" s="1"/>
      <c r="AD52" s="1"/>
      <c r="AE52" s="1"/>
      <c r="AF52" s="1"/>
      <c r="AG52" s="24"/>
      <c r="AH52" s="1"/>
      <c r="AI52" s="1"/>
      <c r="AJ52" s="1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27.140625" style="132" customWidth="1"/>
    <col min="3" max="3" width="23.5703125" style="67" customWidth="1"/>
    <col min="4" max="4" width="10.5703125" style="133" customWidth="1"/>
    <col min="5" max="5" width="8.28515625" style="133" customWidth="1"/>
    <col min="6" max="6" width="0.5703125" style="36" customWidth="1"/>
    <col min="7" max="11" width="4.7109375" style="67" customWidth="1"/>
    <col min="12" max="12" width="7.140625" style="67" customWidth="1"/>
    <col min="13" max="16" width="4.7109375" style="67" customWidth="1"/>
    <col min="17" max="21" width="6.7109375" style="167" customWidth="1"/>
    <col min="22" max="22" width="11" style="67" customWidth="1"/>
    <col min="23" max="23" width="24.140625" style="133" customWidth="1"/>
    <col min="24" max="24" width="9.42578125" style="67" customWidth="1"/>
    <col min="25" max="30" width="9.140625" style="13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43" t="s">
        <v>122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60"/>
      <c r="R1" s="160"/>
      <c r="S1" s="160"/>
      <c r="T1" s="160"/>
      <c r="U1" s="160"/>
      <c r="V1" s="92"/>
      <c r="W1" s="93"/>
      <c r="X1" s="64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38</v>
      </c>
      <c r="C2" s="4" t="s">
        <v>46</v>
      </c>
      <c r="D2" s="11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61"/>
      <c r="R2" s="161"/>
      <c r="S2" s="161"/>
      <c r="T2" s="161"/>
      <c r="U2" s="161"/>
      <c r="V2" s="11"/>
      <c r="W2" s="95"/>
      <c r="X2" s="70"/>
      <c r="Y2" s="94"/>
      <c r="Z2" s="94"/>
      <c r="AA2" s="94"/>
      <c r="AB2" s="94"/>
      <c r="AC2" s="94"/>
      <c r="AD2" s="94"/>
    </row>
    <row r="3" spans="1:30" x14ac:dyDescent="0.25">
      <c r="A3" s="8"/>
      <c r="B3" s="16" t="s">
        <v>132</v>
      </c>
      <c r="C3" s="22" t="s">
        <v>59</v>
      </c>
      <c r="D3" s="98" t="s">
        <v>60</v>
      </c>
      <c r="E3" s="99" t="s">
        <v>1</v>
      </c>
      <c r="F3" s="24"/>
      <c r="G3" s="100" t="s">
        <v>61</v>
      </c>
      <c r="H3" s="101" t="s">
        <v>62</v>
      </c>
      <c r="I3" s="101" t="s">
        <v>30</v>
      </c>
      <c r="J3" s="17" t="s">
        <v>63</v>
      </c>
      <c r="K3" s="102" t="s">
        <v>64</v>
      </c>
      <c r="L3" s="102" t="s">
        <v>65</v>
      </c>
      <c r="M3" s="100" t="s">
        <v>66</v>
      </c>
      <c r="N3" s="100" t="s">
        <v>29</v>
      </c>
      <c r="O3" s="101" t="s">
        <v>67</v>
      </c>
      <c r="P3" s="100" t="s">
        <v>62</v>
      </c>
      <c r="Q3" s="162" t="s">
        <v>3</v>
      </c>
      <c r="R3" s="162">
        <v>1</v>
      </c>
      <c r="S3" s="162">
        <v>2</v>
      </c>
      <c r="T3" s="162">
        <v>3</v>
      </c>
      <c r="U3" s="162" t="s">
        <v>68</v>
      </c>
      <c r="V3" s="17" t="s">
        <v>21</v>
      </c>
      <c r="W3" s="16" t="s">
        <v>69</v>
      </c>
      <c r="X3" s="16" t="s">
        <v>70</v>
      </c>
      <c r="Y3" s="94"/>
      <c r="Z3" s="94"/>
      <c r="AA3" s="94"/>
      <c r="AB3" s="94"/>
      <c r="AC3" s="94"/>
      <c r="AD3" s="94"/>
    </row>
    <row r="4" spans="1:30" x14ac:dyDescent="0.25">
      <c r="A4" s="8"/>
      <c r="B4" s="136" t="s">
        <v>73</v>
      </c>
      <c r="C4" s="135" t="s">
        <v>74</v>
      </c>
      <c r="D4" s="136" t="s">
        <v>75</v>
      </c>
      <c r="E4" s="137" t="s">
        <v>35</v>
      </c>
      <c r="F4" s="148"/>
      <c r="G4" s="138">
        <v>1</v>
      </c>
      <c r="H4" s="139"/>
      <c r="I4" s="138"/>
      <c r="J4" s="140" t="s">
        <v>76</v>
      </c>
      <c r="K4" s="140">
        <v>9</v>
      </c>
      <c r="L4" s="140"/>
      <c r="M4" s="140">
        <v>1</v>
      </c>
      <c r="N4" s="138"/>
      <c r="O4" s="139"/>
      <c r="P4" s="138">
        <v>1</v>
      </c>
      <c r="Q4" s="149" t="s">
        <v>157</v>
      </c>
      <c r="R4" s="149" t="s">
        <v>142</v>
      </c>
      <c r="S4" s="149" t="s">
        <v>140</v>
      </c>
      <c r="T4" s="149" t="s">
        <v>142</v>
      </c>
      <c r="U4" s="149"/>
      <c r="V4" s="141">
        <v>0.25</v>
      </c>
      <c r="W4" s="135" t="s">
        <v>77</v>
      </c>
      <c r="X4" s="142" t="s">
        <v>78</v>
      </c>
      <c r="Y4" s="94"/>
      <c r="Z4" s="94"/>
      <c r="AA4" s="94"/>
      <c r="AB4" s="94"/>
      <c r="AC4" s="94"/>
      <c r="AD4" s="94"/>
    </row>
    <row r="5" spans="1:30" x14ac:dyDescent="0.25">
      <c r="A5" s="23"/>
      <c r="B5" s="136" t="s">
        <v>79</v>
      </c>
      <c r="C5" s="135" t="s">
        <v>80</v>
      </c>
      <c r="D5" s="136" t="s">
        <v>75</v>
      </c>
      <c r="E5" s="137" t="s">
        <v>35</v>
      </c>
      <c r="F5" s="148"/>
      <c r="G5" s="138"/>
      <c r="H5" s="139">
        <v>1</v>
      </c>
      <c r="I5" s="138"/>
      <c r="J5" s="140" t="s">
        <v>76</v>
      </c>
      <c r="K5" s="140">
        <v>8</v>
      </c>
      <c r="L5" s="140"/>
      <c r="M5" s="140">
        <v>1</v>
      </c>
      <c r="N5" s="138"/>
      <c r="O5" s="139">
        <v>1</v>
      </c>
      <c r="P5" s="138">
        <v>2</v>
      </c>
      <c r="Q5" s="149" t="s">
        <v>137</v>
      </c>
      <c r="R5" s="149" t="s">
        <v>138</v>
      </c>
      <c r="S5" s="149" t="s">
        <v>139</v>
      </c>
      <c r="T5" s="149"/>
      <c r="U5" s="149" t="s">
        <v>140</v>
      </c>
      <c r="V5" s="141">
        <v>0.77777777777777779</v>
      </c>
      <c r="W5" s="135" t="s">
        <v>81</v>
      </c>
      <c r="X5" s="142" t="s">
        <v>82</v>
      </c>
      <c r="Y5" s="94"/>
      <c r="Z5" s="94"/>
      <c r="AA5" s="94"/>
      <c r="AB5" s="94"/>
      <c r="AC5" s="94"/>
      <c r="AD5" s="94"/>
    </row>
    <row r="6" spans="1:30" x14ac:dyDescent="0.25">
      <c r="A6" s="23"/>
      <c r="B6" s="136" t="s">
        <v>83</v>
      </c>
      <c r="C6" s="135" t="s">
        <v>84</v>
      </c>
      <c r="D6" s="136" t="s">
        <v>75</v>
      </c>
      <c r="E6" s="137" t="s">
        <v>35</v>
      </c>
      <c r="F6" s="148"/>
      <c r="G6" s="138"/>
      <c r="H6" s="139"/>
      <c r="I6" s="138">
        <v>1</v>
      </c>
      <c r="J6" s="140" t="s">
        <v>76</v>
      </c>
      <c r="K6" s="140">
        <v>3</v>
      </c>
      <c r="L6" s="140"/>
      <c r="M6" s="140">
        <v>1</v>
      </c>
      <c r="N6" s="138"/>
      <c r="O6" s="139"/>
      <c r="P6" s="138">
        <v>3</v>
      </c>
      <c r="Q6" s="149" t="s">
        <v>141</v>
      </c>
      <c r="R6" s="149" t="s">
        <v>142</v>
      </c>
      <c r="S6" s="149" t="s">
        <v>138</v>
      </c>
      <c r="T6" s="149" t="s">
        <v>143</v>
      </c>
      <c r="U6" s="149"/>
      <c r="V6" s="141">
        <v>0.625</v>
      </c>
      <c r="W6" s="135" t="s">
        <v>85</v>
      </c>
      <c r="X6" s="142" t="s">
        <v>86</v>
      </c>
      <c r="Y6" s="94"/>
      <c r="Z6" s="94"/>
      <c r="AA6" s="94"/>
      <c r="AB6" s="94"/>
      <c r="AC6" s="94"/>
      <c r="AD6" s="94"/>
    </row>
    <row r="7" spans="1:30" x14ac:dyDescent="0.25">
      <c r="A7" s="23"/>
      <c r="B7" s="136" t="s">
        <v>87</v>
      </c>
      <c r="C7" s="135" t="s">
        <v>88</v>
      </c>
      <c r="D7" s="136" t="s">
        <v>75</v>
      </c>
      <c r="E7" s="137" t="s">
        <v>36</v>
      </c>
      <c r="F7" s="148"/>
      <c r="G7" s="138"/>
      <c r="H7" s="139"/>
      <c r="I7" s="138">
        <v>1</v>
      </c>
      <c r="J7" s="140" t="s">
        <v>76</v>
      </c>
      <c r="K7" s="140">
        <v>3</v>
      </c>
      <c r="L7" s="140" t="s">
        <v>89</v>
      </c>
      <c r="M7" s="140">
        <v>1</v>
      </c>
      <c r="N7" s="138"/>
      <c r="O7" s="139"/>
      <c r="P7" s="138">
        <v>2</v>
      </c>
      <c r="Q7" s="149" t="s">
        <v>144</v>
      </c>
      <c r="R7" s="149" t="s">
        <v>145</v>
      </c>
      <c r="S7" s="149" t="s">
        <v>146</v>
      </c>
      <c r="T7" s="149" t="s">
        <v>140</v>
      </c>
      <c r="U7" s="149"/>
      <c r="V7" s="141">
        <v>0.83333333333333337</v>
      </c>
      <c r="W7" s="135" t="s">
        <v>90</v>
      </c>
      <c r="X7" s="142" t="s">
        <v>91</v>
      </c>
      <c r="Y7" s="94"/>
      <c r="Z7" s="94"/>
      <c r="AA7" s="94"/>
      <c r="AB7" s="94"/>
      <c r="AC7" s="94"/>
      <c r="AD7" s="94"/>
    </row>
    <row r="8" spans="1:30" x14ac:dyDescent="0.25">
      <c r="A8" s="23"/>
      <c r="B8" s="104" t="s">
        <v>92</v>
      </c>
      <c r="C8" s="103" t="s">
        <v>93</v>
      </c>
      <c r="D8" s="104" t="s">
        <v>71</v>
      </c>
      <c r="E8" s="105" t="s">
        <v>37</v>
      </c>
      <c r="F8" s="148"/>
      <c r="G8" s="106">
        <v>1</v>
      </c>
      <c r="H8" s="107"/>
      <c r="I8" s="106"/>
      <c r="J8" s="108" t="s">
        <v>94</v>
      </c>
      <c r="K8" s="108">
        <v>8</v>
      </c>
      <c r="L8" s="108"/>
      <c r="M8" s="108">
        <v>1</v>
      </c>
      <c r="N8" s="106"/>
      <c r="O8" s="107"/>
      <c r="P8" s="106"/>
      <c r="Q8" s="150" t="s">
        <v>147</v>
      </c>
      <c r="R8" s="150" t="s">
        <v>143</v>
      </c>
      <c r="S8" s="150" t="s">
        <v>148</v>
      </c>
      <c r="T8" s="150" t="s">
        <v>149</v>
      </c>
      <c r="U8" s="150"/>
      <c r="V8" s="109">
        <v>0.42857142857142855</v>
      </c>
      <c r="W8" s="103" t="s">
        <v>95</v>
      </c>
      <c r="X8" s="110" t="s">
        <v>96</v>
      </c>
      <c r="Y8" s="94"/>
      <c r="Z8" s="94"/>
      <c r="AA8" s="94"/>
      <c r="AB8" s="94"/>
      <c r="AC8" s="94"/>
      <c r="AD8" s="94"/>
    </row>
    <row r="9" spans="1:30" x14ac:dyDescent="0.25">
      <c r="A9" s="23"/>
      <c r="B9" s="104" t="s">
        <v>97</v>
      </c>
      <c r="C9" s="103" t="s">
        <v>88</v>
      </c>
      <c r="D9" s="104" t="s">
        <v>71</v>
      </c>
      <c r="E9" s="105" t="s">
        <v>37</v>
      </c>
      <c r="F9" s="148"/>
      <c r="G9" s="106">
        <v>1</v>
      </c>
      <c r="H9" s="107"/>
      <c r="I9" s="107"/>
      <c r="J9" s="108" t="s">
        <v>76</v>
      </c>
      <c r="K9" s="108">
        <v>6</v>
      </c>
      <c r="L9" s="108" t="s">
        <v>89</v>
      </c>
      <c r="M9" s="108">
        <v>1</v>
      </c>
      <c r="N9" s="106"/>
      <c r="O9" s="107"/>
      <c r="P9" s="106">
        <v>2</v>
      </c>
      <c r="Q9" s="150" t="s">
        <v>150</v>
      </c>
      <c r="R9" s="150" t="s">
        <v>140</v>
      </c>
      <c r="S9" s="150" t="s">
        <v>140</v>
      </c>
      <c r="T9" s="150" t="s">
        <v>142</v>
      </c>
      <c r="U9" s="150"/>
      <c r="V9" s="109">
        <v>0.4</v>
      </c>
      <c r="W9" s="103" t="s">
        <v>98</v>
      </c>
      <c r="X9" s="110" t="s">
        <v>99</v>
      </c>
      <c r="Y9" s="94"/>
      <c r="Z9" s="94"/>
      <c r="AA9" s="94"/>
      <c r="AB9" s="94"/>
      <c r="AC9" s="94"/>
      <c r="AD9" s="94"/>
    </row>
    <row r="10" spans="1:30" x14ac:dyDescent="0.25">
      <c r="A10" s="23"/>
      <c r="B10" s="104" t="s">
        <v>100</v>
      </c>
      <c r="C10" s="103" t="s">
        <v>101</v>
      </c>
      <c r="D10" s="104" t="s">
        <v>71</v>
      </c>
      <c r="E10" s="105" t="s">
        <v>37</v>
      </c>
      <c r="F10" s="148"/>
      <c r="G10" s="106">
        <v>1</v>
      </c>
      <c r="H10" s="107"/>
      <c r="I10" s="107"/>
      <c r="J10" s="108" t="s">
        <v>76</v>
      </c>
      <c r="K10" s="108">
        <v>8</v>
      </c>
      <c r="L10" s="108" t="s">
        <v>102</v>
      </c>
      <c r="M10" s="108">
        <v>1</v>
      </c>
      <c r="N10" s="106"/>
      <c r="O10" s="107">
        <v>1</v>
      </c>
      <c r="P10" s="106">
        <v>1</v>
      </c>
      <c r="Q10" s="150" t="s">
        <v>151</v>
      </c>
      <c r="R10" s="150"/>
      <c r="S10" s="150" t="s">
        <v>149</v>
      </c>
      <c r="T10" s="150" t="s">
        <v>152</v>
      </c>
      <c r="U10" s="150" t="s">
        <v>145</v>
      </c>
      <c r="V10" s="109">
        <v>0.5</v>
      </c>
      <c r="W10" s="103" t="s">
        <v>103</v>
      </c>
      <c r="X10" s="110" t="s">
        <v>104</v>
      </c>
      <c r="Y10" s="94"/>
      <c r="Z10" s="94"/>
      <c r="AA10" s="94"/>
      <c r="AB10" s="94"/>
      <c r="AC10" s="94"/>
      <c r="AD10" s="94"/>
    </row>
    <row r="11" spans="1:30" x14ac:dyDescent="0.25">
      <c r="A11" s="23"/>
      <c r="B11" s="104" t="s">
        <v>105</v>
      </c>
      <c r="C11" s="103" t="s">
        <v>106</v>
      </c>
      <c r="D11" s="104" t="s">
        <v>71</v>
      </c>
      <c r="E11" s="105" t="s">
        <v>37</v>
      </c>
      <c r="F11" s="148"/>
      <c r="G11" s="106">
        <v>1</v>
      </c>
      <c r="H11" s="107"/>
      <c r="I11" s="107"/>
      <c r="J11" s="108" t="s">
        <v>107</v>
      </c>
      <c r="K11" s="108">
        <v>9</v>
      </c>
      <c r="L11" s="108"/>
      <c r="M11" s="108">
        <v>1</v>
      </c>
      <c r="N11" s="106"/>
      <c r="O11" s="107">
        <v>1</v>
      </c>
      <c r="P11" s="106"/>
      <c r="Q11" s="150" t="s">
        <v>153</v>
      </c>
      <c r="R11" s="150" t="s">
        <v>149</v>
      </c>
      <c r="S11" s="150" t="s">
        <v>143</v>
      </c>
      <c r="T11" s="150" t="s">
        <v>145</v>
      </c>
      <c r="U11" s="150" t="s">
        <v>145</v>
      </c>
      <c r="V11" s="109">
        <v>0.7142857142857143</v>
      </c>
      <c r="W11" s="103" t="s">
        <v>108</v>
      </c>
      <c r="X11" s="110" t="s">
        <v>109</v>
      </c>
      <c r="Y11" s="94"/>
      <c r="Z11" s="94"/>
      <c r="AA11" s="94"/>
      <c r="AB11" s="94"/>
      <c r="AC11" s="94"/>
      <c r="AD11" s="94"/>
    </row>
    <row r="12" spans="1:30" x14ac:dyDescent="0.25">
      <c r="A12" s="23"/>
      <c r="B12" s="104" t="s">
        <v>110</v>
      </c>
      <c r="C12" s="103" t="s">
        <v>111</v>
      </c>
      <c r="D12" s="104" t="s">
        <v>71</v>
      </c>
      <c r="E12" s="105" t="s">
        <v>37</v>
      </c>
      <c r="F12" s="148"/>
      <c r="G12" s="106"/>
      <c r="H12" s="107"/>
      <c r="I12" s="107">
        <v>1</v>
      </c>
      <c r="J12" s="108" t="s">
        <v>76</v>
      </c>
      <c r="K12" s="108">
        <v>8</v>
      </c>
      <c r="L12" s="108"/>
      <c r="M12" s="108">
        <v>1</v>
      </c>
      <c r="N12" s="106"/>
      <c r="O12" s="107"/>
      <c r="P12" s="106"/>
      <c r="Q12" s="150" t="s">
        <v>148</v>
      </c>
      <c r="R12" s="150" t="s">
        <v>148</v>
      </c>
      <c r="S12" s="150"/>
      <c r="T12" s="150"/>
      <c r="U12" s="150"/>
      <c r="V12" s="109">
        <v>0</v>
      </c>
      <c r="W12" s="103" t="s">
        <v>112</v>
      </c>
      <c r="X12" s="110" t="s">
        <v>113</v>
      </c>
      <c r="Y12" s="94"/>
      <c r="Z12" s="94"/>
      <c r="AA12" s="94"/>
      <c r="AB12" s="94"/>
      <c r="AC12" s="94"/>
      <c r="AD12" s="94"/>
    </row>
    <row r="13" spans="1:30" x14ac:dyDescent="0.25">
      <c r="A13" s="23"/>
      <c r="B13" s="104" t="s">
        <v>114</v>
      </c>
      <c r="C13" s="103" t="s">
        <v>115</v>
      </c>
      <c r="D13" s="104" t="s">
        <v>71</v>
      </c>
      <c r="E13" s="105" t="s">
        <v>37</v>
      </c>
      <c r="F13" s="148"/>
      <c r="G13" s="106">
        <v>1</v>
      </c>
      <c r="H13" s="107"/>
      <c r="I13" s="107"/>
      <c r="J13" s="108" t="s">
        <v>76</v>
      </c>
      <c r="K13" s="108">
        <v>7</v>
      </c>
      <c r="L13" s="108"/>
      <c r="M13" s="108">
        <v>1</v>
      </c>
      <c r="N13" s="106"/>
      <c r="O13" s="107"/>
      <c r="P13" s="106"/>
      <c r="Q13" s="150" t="s">
        <v>154</v>
      </c>
      <c r="R13" s="150" t="s">
        <v>145</v>
      </c>
      <c r="S13" s="150" t="s">
        <v>143</v>
      </c>
      <c r="T13" s="150" t="s">
        <v>145</v>
      </c>
      <c r="U13" s="150"/>
      <c r="V13" s="109">
        <v>0.6</v>
      </c>
      <c r="W13" s="103" t="s">
        <v>116</v>
      </c>
      <c r="X13" s="110" t="s">
        <v>117</v>
      </c>
      <c r="Y13" s="94"/>
      <c r="Z13" s="94"/>
      <c r="AA13" s="94"/>
      <c r="AB13" s="94"/>
      <c r="AC13" s="94"/>
      <c r="AD13" s="94"/>
    </row>
    <row r="14" spans="1:30" x14ac:dyDescent="0.25">
      <c r="A14" s="23"/>
      <c r="B14" s="104" t="s">
        <v>155</v>
      </c>
      <c r="C14" s="103" t="s">
        <v>118</v>
      </c>
      <c r="D14" s="104" t="s">
        <v>71</v>
      </c>
      <c r="E14" s="105" t="s">
        <v>37</v>
      </c>
      <c r="F14" s="148"/>
      <c r="G14" s="106">
        <v>1</v>
      </c>
      <c r="H14" s="107"/>
      <c r="I14" s="107"/>
      <c r="J14" s="108" t="s">
        <v>76</v>
      </c>
      <c r="K14" s="108">
        <v>7</v>
      </c>
      <c r="L14" s="108" t="s">
        <v>89</v>
      </c>
      <c r="M14" s="108">
        <v>1</v>
      </c>
      <c r="N14" s="106"/>
      <c r="O14" s="107"/>
      <c r="P14" s="106">
        <v>1</v>
      </c>
      <c r="Q14" s="150" t="s">
        <v>147</v>
      </c>
      <c r="R14" s="150" t="s">
        <v>142</v>
      </c>
      <c r="S14" s="150" t="s">
        <v>156</v>
      </c>
      <c r="T14" s="150" t="s">
        <v>140</v>
      </c>
      <c r="U14" s="150"/>
      <c r="V14" s="109">
        <v>0.42857142857142855</v>
      </c>
      <c r="W14" s="103" t="s">
        <v>119</v>
      </c>
      <c r="X14" s="110" t="s">
        <v>120</v>
      </c>
      <c r="Y14" s="94"/>
      <c r="Z14" s="94"/>
      <c r="AA14" s="94"/>
      <c r="AB14" s="94"/>
      <c r="AC14" s="94"/>
      <c r="AD14" s="94"/>
    </row>
    <row r="15" spans="1:30" x14ac:dyDescent="0.25">
      <c r="A15" s="23"/>
      <c r="B15" s="22" t="s">
        <v>9</v>
      </c>
      <c r="C15" s="17"/>
      <c r="D15" s="16"/>
      <c r="E15" s="111"/>
      <c r="F15" s="112"/>
      <c r="G15" s="18">
        <f>SUM(G4:G14)</f>
        <v>7</v>
      </c>
      <c r="H15" s="18">
        <f>SUM(H4:H14)</f>
        <v>1</v>
      </c>
      <c r="I15" s="18">
        <f>SUM(I4:I14)</f>
        <v>3</v>
      </c>
      <c r="J15" s="17"/>
      <c r="K15" s="17"/>
      <c r="L15" s="17"/>
      <c r="M15" s="18">
        <f t="shared" ref="M15:P15" si="0">SUM(M4:M14)</f>
        <v>11</v>
      </c>
      <c r="N15" s="18"/>
      <c r="O15" s="18">
        <f t="shared" si="0"/>
        <v>3</v>
      </c>
      <c r="P15" s="18">
        <f t="shared" si="0"/>
        <v>12</v>
      </c>
      <c r="Q15" s="114" t="s">
        <v>160</v>
      </c>
      <c r="R15" s="114" t="s">
        <v>163</v>
      </c>
      <c r="S15" s="114" t="s">
        <v>162</v>
      </c>
      <c r="T15" s="114" t="s">
        <v>161</v>
      </c>
      <c r="U15" s="114" t="s">
        <v>159</v>
      </c>
      <c r="V15" s="30">
        <v>0.56100000000000005</v>
      </c>
      <c r="W15" s="113"/>
      <c r="X15" s="114"/>
      <c r="Y15" s="94"/>
      <c r="Z15" s="94"/>
      <c r="AA15" s="94"/>
      <c r="AB15" s="94"/>
      <c r="AC15" s="94"/>
      <c r="AD15" s="94"/>
    </row>
    <row r="16" spans="1:30" x14ac:dyDescent="0.25">
      <c r="A16" s="23"/>
      <c r="B16" s="115" t="s">
        <v>72</v>
      </c>
      <c r="C16" s="116" t="s">
        <v>121</v>
      </c>
      <c r="D16" s="117"/>
      <c r="E16" s="118"/>
      <c r="F16" s="119"/>
      <c r="G16" s="120"/>
      <c r="H16" s="120"/>
      <c r="I16" s="120"/>
      <c r="J16" s="121"/>
      <c r="K16" s="121"/>
      <c r="L16" s="121"/>
      <c r="M16" s="120"/>
      <c r="N16" s="120"/>
      <c r="O16" s="120"/>
      <c r="P16" s="120"/>
      <c r="Q16" s="163"/>
      <c r="R16" s="163"/>
      <c r="S16" s="163"/>
      <c r="T16" s="163"/>
      <c r="U16" s="163"/>
      <c r="V16" s="120"/>
      <c r="W16" s="117"/>
      <c r="X16" s="122"/>
      <c r="Y16" s="94"/>
      <c r="Z16" s="94"/>
      <c r="AA16" s="94"/>
      <c r="AB16" s="94"/>
      <c r="AC16" s="94"/>
      <c r="AD16" s="94"/>
    </row>
    <row r="17" spans="1:30" x14ac:dyDescent="0.25">
      <c r="A17" s="23"/>
      <c r="B17" s="123"/>
      <c r="C17" s="124"/>
      <c r="D17" s="124"/>
      <c r="E17" s="125"/>
      <c r="F17" s="125"/>
      <c r="G17" s="126"/>
      <c r="H17" s="127"/>
      <c r="I17" s="125"/>
      <c r="J17" s="127"/>
      <c r="K17" s="127"/>
      <c r="L17" s="127"/>
      <c r="M17" s="127"/>
      <c r="N17" s="127"/>
      <c r="O17" s="127"/>
      <c r="P17" s="127"/>
      <c r="Q17" s="164"/>
      <c r="R17" s="164"/>
      <c r="S17" s="164"/>
      <c r="T17" s="164"/>
      <c r="U17" s="164"/>
      <c r="V17" s="127"/>
      <c r="W17" s="127"/>
      <c r="X17" s="128"/>
      <c r="Y17" s="94"/>
      <c r="Z17" s="94"/>
      <c r="AA17" s="94"/>
      <c r="AB17" s="94"/>
      <c r="AC17" s="94"/>
      <c r="AD17" s="94"/>
    </row>
    <row r="18" spans="1:30" x14ac:dyDescent="0.25">
      <c r="A18" s="8"/>
      <c r="B18" s="97" t="s">
        <v>123</v>
      </c>
      <c r="C18" s="22" t="s">
        <v>124</v>
      </c>
      <c r="D18" s="98" t="s">
        <v>60</v>
      </c>
      <c r="E18" s="99" t="s">
        <v>1</v>
      </c>
      <c r="F18" s="24"/>
      <c r="G18" s="100" t="s">
        <v>61</v>
      </c>
      <c r="H18" s="101" t="s">
        <v>62</v>
      </c>
      <c r="I18" s="101" t="s">
        <v>30</v>
      </c>
      <c r="J18" s="17" t="s">
        <v>63</v>
      </c>
      <c r="K18" s="102" t="s">
        <v>64</v>
      </c>
      <c r="L18" s="102" t="s">
        <v>65</v>
      </c>
      <c r="M18" s="100" t="s">
        <v>66</v>
      </c>
      <c r="N18" s="100" t="s">
        <v>29</v>
      </c>
      <c r="O18" s="101" t="s">
        <v>67</v>
      </c>
      <c r="P18" s="100" t="s">
        <v>62</v>
      </c>
      <c r="Q18" s="162" t="s">
        <v>3</v>
      </c>
      <c r="R18" s="162">
        <v>1</v>
      </c>
      <c r="S18" s="162">
        <v>2</v>
      </c>
      <c r="T18" s="162">
        <v>3</v>
      </c>
      <c r="U18" s="162" t="s">
        <v>68</v>
      </c>
      <c r="V18" s="17" t="s">
        <v>21</v>
      </c>
      <c r="W18" s="16" t="s">
        <v>69</v>
      </c>
      <c r="X18" s="16" t="s">
        <v>70</v>
      </c>
      <c r="Y18" s="94"/>
      <c r="Z18" s="94"/>
      <c r="AA18" s="94"/>
      <c r="AB18" s="94"/>
      <c r="AC18" s="94"/>
      <c r="AD18" s="94"/>
    </row>
    <row r="19" spans="1:30" x14ac:dyDescent="0.25">
      <c r="A19" s="8"/>
      <c r="B19" s="136" t="s">
        <v>125</v>
      </c>
      <c r="C19" s="135" t="s">
        <v>126</v>
      </c>
      <c r="D19" s="136" t="s">
        <v>75</v>
      </c>
      <c r="E19" s="137" t="s">
        <v>57</v>
      </c>
      <c r="F19" s="151"/>
      <c r="G19" s="138"/>
      <c r="H19" s="139"/>
      <c r="I19" s="138">
        <v>1</v>
      </c>
      <c r="J19" s="140" t="s">
        <v>76</v>
      </c>
      <c r="K19" s="140">
        <v>2</v>
      </c>
      <c r="L19" s="140"/>
      <c r="M19" s="140">
        <v>1</v>
      </c>
      <c r="N19" s="138"/>
      <c r="O19" s="139">
        <v>1</v>
      </c>
      <c r="P19" s="138">
        <v>2</v>
      </c>
      <c r="Q19" s="149" t="s">
        <v>154</v>
      </c>
      <c r="R19" s="149"/>
      <c r="S19" s="149" t="s">
        <v>140</v>
      </c>
      <c r="T19" s="149" t="s">
        <v>140</v>
      </c>
      <c r="U19" s="149" t="s">
        <v>145</v>
      </c>
      <c r="V19" s="141">
        <v>0.6</v>
      </c>
      <c r="W19" s="159" t="s">
        <v>127</v>
      </c>
      <c r="X19" s="138" t="s">
        <v>128</v>
      </c>
      <c r="Y19" s="94"/>
      <c r="Z19" s="94"/>
      <c r="AA19" s="94"/>
      <c r="AB19" s="94"/>
      <c r="AC19" s="94"/>
      <c r="AD19" s="94"/>
    </row>
    <row r="20" spans="1:30" x14ac:dyDescent="0.25">
      <c r="A20" s="23"/>
      <c r="B20" s="136" t="s">
        <v>129</v>
      </c>
      <c r="C20" s="135" t="s">
        <v>130</v>
      </c>
      <c r="D20" s="136" t="s">
        <v>75</v>
      </c>
      <c r="E20" s="137" t="s">
        <v>57</v>
      </c>
      <c r="F20" s="151"/>
      <c r="G20" s="138">
        <v>1</v>
      </c>
      <c r="H20" s="139"/>
      <c r="I20" s="138"/>
      <c r="J20" s="140" t="s">
        <v>76</v>
      </c>
      <c r="K20" s="140">
        <v>2</v>
      </c>
      <c r="L20" s="140" t="s">
        <v>131</v>
      </c>
      <c r="M20" s="140">
        <v>1</v>
      </c>
      <c r="N20" s="138"/>
      <c r="O20" s="139">
        <v>1</v>
      </c>
      <c r="P20" s="138"/>
      <c r="Q20" s="149" t="s">
        <v>153</v>
      </c>
      <c r="R20" s="149" t="s">
        <v>145</v>
      </c>
      <c r="S20" s="149" t="s">
        <v>149</v>
      </c>
      <c r="T20" s="149" t="s">
        <v>140</v>
      </c>
      <c r="U20" s="149" t="s">
        <v>140</v>
      </c>
      <c r="V20" s="141">
        <v>0.7142857142857143</v>
      </c>
      <c r="W20" s="159" t="s">
        <v>127</v>
      </c>
      <c r="X20" s="138">
        <v>111</v>
      </c>
      <c r="Y20" s="94"/>
      <c r="Z20" s="94"/>
      <c r="AA20" s="94"/>
      <c r="AB20" s="94"/>
      <c r="AC20" s="94"/>
      <c r="AD20" s="94"/>
    </row>
    <row r="21" spans="1:30" x14ac:dyDescent="0.25">
      <c r="A21" s="23"/>
      <c r="B21" s="22" t="s">
        <v>9</v>
      </c>
      <c r="C21" s="17"/>
      <c r="D21" s="16"/>
      <c r="E21" s="111"/>
      <c r="F21" s="112"/>
      <c r="G21" s="18">
        <v>1</v>
      </c>
      <c r="H21" s="18"/>
      <c r="I21" s="18">
        <v>1</v>
      </c>
      <c r="J21" s="17"/>
      <c r="K21" s="17"/>
      <c r="L21" s="17"/>
      <c r="M21" s="18">
        <v>2</v>
      </c>
      <c r="N21" s="18"/>
      <c r="O21" s="18">
        <v>2</v>
      </c>
      <c r="P21" s="18">
        <v>2</v>
      </c>
      <c r="Q21" s="114" t="s">
        <v>158</v>
      </c>
      <c r="R21" s="114" t="s">
        <v>145</v>
      </c>
      <c r="S21" s="114" t="s">
        <v>159</v>
      </c>
      <c r="T21" s="114" t="s">
        <v>156</v>
      </c>
      <c r="U21" s="114" t="s">
        <v>139</v>
      </c>
      <c r="V21" s="30">
        <v>0.66700000000000004</v>
      </c>
      <c r="W21" s="113"/>
      <c r="X21" s="114"/>
      <c r="Y21" s="94"/>
      <c r="Z21" s="94"/>
      <c r="AA21" s="94"/>
      <c r="AB21" s="94"/>
      <c r="AC21" s="94"/>
      <c r="AD21" s="94"/>
    </row>
    <row r="22" spans="1:30" x14ac:dyDescent="0.25">
      <c r="A22" s="23"/>
      <c r="B22" s="152"/>
      <c r="C22" s="153"/>
      <c r="D22" s="154"/>
      <c r="E22" s="155"/>
      <c r="F22" s="156"/>
      <c r="G22" s="153"/>
      <c r="H22" s="153"/>
      <c r="I22" s="153"/>
      <c r="J22" s="157"/>
      <c r="K22" s="157"/>
      <c r="L22" s="157"/>
      <c r="M22" s="153"/>
      <c r="N22" s="153"/>
      <c r="O22" s="153"/>
      <c r="P22" s="153"/>
      <c r="Q22" s="165"/>
      <c r="R22" s="165"/>
      <c r="S22" s="165"/>
      <c r="T22" s="165"/>
      <c r="U22" s="165"/>
      <c r="V22" s="153"/>
      <c r="W22" s="154"/>
      <c r="X22" s="158"/>
      <c r="Y22" s="94"/>
      <c r="Z22" s="94"/>
      <c r="AA22" s="94"/>
      <c r="AB22" s="94"/>
      <c r="AC22" s="94"/>
      <c r="AD22" s="94"/>
    </row>
    <row r="23" spans="1:30" x14ac:dyDescent="0.25">
      <c r="A23" s="23"/>
      <c r="B23" s="129"/>
      <c r="C23" s="1"/>
      <c r="D23" s="129"/>
      <c r="E23" s="13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6"/>
      <c r="R23" s="166"/>
      <c r="S23" s="166"/>
      <c r="T23" s="166"/>
      <c r="U23" s="166"/>
      <c r="V23" s="1"/>
      <c r="W23" s="129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29"/>
      <c r="C24" s="1"/>
      <c r="D24" s="129"/>
      <c r="E24" s="13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6"/>
      <c r="R24" s="166"/>
      <c r="S24" s="166"/>
      <c r="T24" s="166"/>
      <c r="U24" s="166"/>
      <c r="V24" s="1"/>
      <c r="W24" s="129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29"/>
      <c r="C25" s="1"/>
      <c r="D25" s="129"/>
      <c r="E25" s="13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6"/>
      <c r="R25" s="166"/>
      <c r="S25" s="166"/>
      <c r="T25" s="166"/>
      <c r="U25" s="166"/>
      <c r="V25" s="1"/>
      <c r="W25" s="129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29"/>
      <c r="C26" s="1"/>
      <c r="D26" s="129"/>
      <c r="E26" s="13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6"/>
      <c r="R26" s="166"/>
      <c r="S26" s="166"/>
      <c r="T26" s="166"/>
      <c r="U26" s="166"/>
      <c r="V26" s="1"/>
      <c r="W26" s="129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29"/>
      <c r="C27" s="1"/>
      <c r="D27" s="129"/>
      <c r="E27" s="13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6"/>
      <c r="R27" s="166"/>
      <c r="S27" s="166"/>
      <c r="T27" s="166"/>
      <c r="U27" s="166"/>
      <c r="V27" s="1"/>
      <c r="W27" s="129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29"/>
      <c r="C28" s="1"/>
      <c r="D28" s="129"/>
      <c r="E28" s="13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6"/>
      <c r="R28" s="166"/>
      <c r="S28" s="166"/>
      <c r="T28" s="166"/>
      <c r="U28" s="166"/>
      <c r="V28" s="1"/>
      <c r="W28" s="129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29"/>
      <c r="C29" s="1"/>
      <c r="D29" s="129"/>
      <c r="E29" s="13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6"/>
      <c r="R29" s="166"/>
      <c r="S29" s="166"/>
      <c r="T29" s="166"/>
      <c r="U29" s="166"/>
      <c r="V29" s="1"/>
      <c r="W29" s="129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29"/>
      <c r="C30" s="1"/>
      <c r="D30" s="129"/>
      <c r="E30" s="13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6"/>
      <c r="R30" s="166"/>
      <c r="S30" s="166"/>
      <c r="T30" s="166"/>
      <c r="U30" s="166"/>
      <c r="V30" s="1"/>
      <c r="W30" s="129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29"/>
      <c r="C31" s="1"/>
      <c r="D31" s="129"/>
      <c r="E31" s="13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6"/>
      <c r="R31" s="166"/>
      <c r="S31" s="166"/>
      <c r="T31" s="166"/>
      <c r="U31" s="166"/>
      <c r="V31" s="1"/>
      <c r="W31" s="129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29"/>
      <c r="C32" s="1"/>
      <c r="D32" s="129"/>
      <c r="E32" s="13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6"/>
      <c r="R32" s="166"/>
      <c r="S32" s="166"/>
      <c r="T32" s="166"/>
      <c r="U32" s="166"/>
      <c r="V32" s="1"/>
      <c r="W32" s="129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29"/>
      <c r="C33" s="1"/>
      <c r="D33" s="129"/>
      <c r="E33" s="13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6"/>
      <c r="R33" s="166"/>
      <c r="S33" s="166"/>
      <c r="T33" s="166"/>
      <c r="U33" s="166"/>
      <c r="V33" s="1"/>
      <c r="W33" s="129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29"/>
      <c r="C34" s="1"/>
      <c r="D34" s="129"/>
      <c r="E34" s="13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6"/>
      <c r="R34" s="166"/>
      <c r="S34" s="166"/>
      <c r="T34" s="166"/>
      <c r="U34" s="166"/>
      <c r="V34" s="1"/>
      <c r="W34" s="129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29"/>
      <c r="C35" s="1"/>
      <c r="D35" s="129"/>
      <c r="E35" s="13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6"/>
      <c r="R35" s="166"/>
      <c r="S35" s="166"/>
      <c r="T35" s="166"/>
      <c r="U35" s="166"/>
      <c r="V35" s="1"/>
      <c r="W35" s="129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29"/>
      <c r="C36" s="1"/>
      <c r="D36" s="129"/>
      <c r="E36" s="13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6"/>
      <c r="R36" s="166"/>
      <c r="S36" s="166"/>
      <c r="T36" s="166"/>
      <c r="U36" s="166"/>
      <c r="V36" s="1"/>
      <c r="W36" s="129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29"/>
      <c r="C37" s="1"/>
      <c r="D37" s="129"/>
      <c r="E37" s="13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6"/>
      <c r="R37" s="166"/>
      <c r="S37" s="166"/>
      <c r="T37" s="166"/>
      <c r="U37" s="166"/>
      <c r="V37" s="1"/>
      <c r="W37" s="129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29"/>
      <c r="C38" s="1"/>
      <c r="D38" s="129"/>
      <c r="E38" s="13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6"/>
      <c r="R38" s="166"/>
      <c r="S38" s="166"/>
      <c r="T38" s="166"/>
      <c r="U38" s="166"/>
      <c r="V38" s="1"/>
      <c r="W38" s="129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29"/>
      <c r="C39" s="1"/>
      <c r="D39" s="129"/>
      <c r="E39" s="13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6"/>
      <c r="R39" s="166"/>
      <c r="S39" s="166"/>
      <c r="T39" s="166"/>
      <c r="U39" s="166"/>
      <c r="V39" s="1"/>
      <c r="W39" s="129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29"/>
      <c r="C40" s="1"/>
      <c r="D40" s="129"/>
      <c r="E40" s="13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6"/>
      <c r="R40" s="166"/>
      <c r="S40" s="166"/>
      <c r="T40" s="166"/>
      <c r="U40" s="166"/>
      <c r="V40" s="1"/>
      <c r="W40" s="129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29"/>
      <c r="C41" s="1"/>
      <c r="D41" s="129"/>
      <c r="E41" s="13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6"/>
      <c r="R41" s="166"/>
      <c r="S41" s="166"/>
      <c r="T41" s="166"/>
      <c r="U41" s="166"/>
      <c r="V41" s="1"/>
      <c r="W41" s="129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29"/>
      <c r="C42" s="1"/>
      <c r="D42" s="129"/>
      <c r="E42" s="13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6"/>
      <c r="R42" s="166"/>
      <c r="S42" s="166"/>
      <c r="T42" s="166"/>
      <c r="U42" s="166"/>
      <c r="V42" s="1"/>
      <c r="W42" s="129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29"/>
      <c r="C43" s="1"/>
      <c r="D43" s="129"/>
      <c r="E43" s="13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6"/>
      <c r="R43" s="166"/>
      <c r="S43" s="166"/>
      <c r="T43" s="166"/>
      <c r="U43" s="166"/>
      <c r="V43" s="1"/>
      <c r="W43" s="129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29"/>
      <c r="C44" s="1"/>
      <c r="D44" s="129"/>
      <c r="E44" s="13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6"/>
      <c r="R44" s="166"/>
      <c r="S44" s="166"/>
      <c r="T44" s="166"/>
      <c r="U44" s="166"/>
      <c r="V44" s="1"/>
      <c r="W44" s="129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29"/>
      <c r="C45" s="1"/>
      <c r="D45" s="129"/>
      <c r="E45" s="13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6"/>
      <c r="R45" s="166"/>
      <c r="S45" s="166"/>
      <c r="T45" s="166"/>
      <c r="U45" s="166"/>
      <c r="V45" s="1"/>
      <c r="W45" s="129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29"/>
      <c r="C46" s="1"/>
      <c r="D46" s="129"/>
      <c r="E46" s="13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6"/>
      <c r="R46" s="166"/>
      <c r="S46" s="166"/>
      <c r="T46" s="166"/>
      <c r="U46" s="166"/>
      <c r="V46" s="1"/>
      <c r="W46" s="129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29"/>
      <c r="C47" s="1"/>
      <c r="D47" s="129"/>
      <c r="E47" s="13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6"/>
      <c r="R47" s="166"/>
      <c r="S47" s="166"/>
      <c r="T47" s="166"/>
      <c r="U47" s="166"/>
      <c r="V47" s="1"/>
      <c r="W47" s="129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29"/>
      <c r="C48" s="1"/>
      <c r="D48" s="129"/>
      <c r="E48" s="13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6"/>
      <c r="R48" s="166"/>
      <c r="S48" s="166"/>
      <c r="T48" s="166"/>
      <c r="U48" s="166"/>
      <c r="V48" s="1"/>
      <c r="W48" s="129"/>
      <c r="X48" s="1"/>
      <c r="Y48" s="94"/>
      <c r="Z48" s="94"/>
      <c r="AA48" s="94"/>
      <c r="AB48" s="94"/>
      <c r="AC48" s="94"/>
      <c r="AD48" s="94"/>
    </row>
    <row r="49" spans="1:30" x14ac:dyDescent="0.25">
      <c r="A49" s="23"/>
      <c r="B49" s="129"/>
      <c r="C49" s="1"/>
      <c r="D49" s="129"/>
      <c r="E49" s="13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6"/>
      <c r="R49" s="166"/>
      <c r="S49" s="166"/>
      <c r="T49" s="166"/>
      <c r="U49" s="166"/>
      <c r="V49" s="1"/>
      <c r="W49" s="129"/>
      <c r="X49" s="1"/>
      <c r="Y49" s="94"/>
      <c r="Z49" s="94"/>
      <c r="AA49" s="94"/>
      <c r="AB49" s="94"/>
      <c r="AC49" s="94"/>
      <c r="AD49" s="94"/>
    </row>
    <row r="50" spans="1:30" x14ac:dyDescent="0.25">
      <c r="A50" s="23"/>
      <c r="B50" s="129"/>
      <c r="C50" s="1"/>
      <c r="D50" s="129"/>
      <c r="E50" s="13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6"/>
      <c r="R50" s="166"/>
      <c r="S50" s="166"/>
      <c r="T50" s="166"/>
      <c r="U50" s="166"/>
      <c r="V50" s="1"/>
      <c r="W50" s="129"/>
      <c r="X50" s="1"/>
      <c r="Y50" s="94"/>
      <c r="Z50" s="94"/>
      <c r="AA50" s="94"/>
      <c r="AB50" s="94"/>
      <c r="AC50" s="94"/>
      <c r="AD50" s="94"/>
    </row>
    <row r="51" spans="1:30" x14ac:dyDescent="0.25">
      <c r="A51" s="23"/>
      <c r="B51" s="129"/>
      <c r="C51" s="1"/>
      <c r="D51" s="129"/>
      <c r="E51" s="13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6"/>
      <c r="R51" s="166"/>
      <c r="S51" s="166"/>
      <c r="T51" s="166"/>
      <c r="U51" s="166"/>
      <c r="V51" s="1"/>
      <c r="W51" s="129"/>
      <c r="X51" s="1"/>
      <c r="Y51" s="94"/>
      <c r="Z51" s="94"/>
      <c r="AA51" s="94"/>
      <c r="AB51" s="94"/>
      <c r="AC51" s="94"/>
      <c r="AD51" s="94"/>
    </row>
    <row r="52" spans="1:30" x14ac:dyDescent="0.25">
      <c r="A52" s="23"/>
      <c r="B52" s="129"/>
      <c r="C52" s="1"/>
      <c r="D52" s="129"/>
      <c r="E52" s="13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6"/>
      <c r="R52" s="166"/>
      <c r="S52" s="166"/>
      <c r="T52" s="166"/>
      <c r="U52" s="166"/>
      <c r="V52" s="1"/>
      <c r="W52" s="129"/>
      <c r="X52" s="1"/>
      <c r="Y52" s="94"/>
      <c r="Z52" s="94"/>
      <c r="AA52" s="94"/>
      <c r="AB52" s="94"/>
      <c r="AC52" s="94"/>
      <c r="AD52" s="94"/>
    </row>
    <row r="53" spans="1:30" x14ac:dyDescent="0.25">
      <c r="A53" s="23"/>
      <c r="B53" s="129"/>
      <c r="C53" s="1"/>
      <c r="D53" s="129"/>
      <c r="E53" s="13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6"/>
      <c r="R53" s="166"/>
      <c r="S53" s="166"/>
      <c r="T53" s="166"/>
      <c r="U53" s="166"/>
      <c r="V53" s="1"/>
      <c r="W53" s="129"/>
      <c r="X53" s="1"/>
      <c r="Y53" s="94"/>
      <c r="Z53" s="94"/>
      <c r="AA53" s="94"/>
      <c r="AB53" s="94"/>
      <c r="AC53" s="94"/>
      <c r="AD53" s="94"/>
    </row>
    <row r="54" spans="1:30" x14ac:dyDescent="0.25">
      <c r="A54" s="23"/>
      <c r="B54" s="129"/>
      <c r="C54" s="1"/>
      <c r="D54" s="129"/>
      <c r="E54" s="13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6"/>
      <c r="R54" s="166"/>
      <c r="S54" s="166"/>
      <c r="T54" s="166"/>
      <c r="U54" s="166"/>
      <c r="V54" s="1"/>
      <c r="W54" s="129"/>
      <c r="X54" s="1"/>
      <c r="Y54" s="94"/>
      <c r="Z54" s="94"/>
      <c r="AA54" s="94"/>
      <c r="AB54" s="94"/>
      <c r="AC54" s="94"/>
      <c r="AD54" s="94"/>
    </row>
    <row r="55" spans="1:30" x14ac:dyDescent="0.25">
      <c r="A55" s="23"/>
      <c r="B55" s="129"/>
      <c r="C55" s="1"/>
      <c r="D55" s="129"/>
      <c r="E55" s="13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6"/>
      <c r="R55" s="166"/>
      <c r="S55" s="166"/>
      <c r="T55" s="166"/>
      <c r="U55" s="166"/>
      <c r="V55" s="1"/>
      <c r="W55" s="129"/>
      <c r="X55" s="1"/>
      <c r="Y55" s="94"/>
      <c r="Z55" s="94"/>
      <c r="AA55" s="94"/>
      <c r="AB55" s="94"/>
      <c r="AC55" s="94"/>
      <c r="AD55" s="94"/>
    </row>
    <row r="56" spans="1:30" x14ac:dyDescent="0.25">
      <c r="A56" s="23"/>
      <c r="B56" s="129"/>
      <c r="C56" s="1"/>
      <c r="D56" s="129"/>
      <c r="E56" s="13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6"/>
      <c r="R56" s="166"/>
      <c r="S56" s="166"/>
      <c r="T56" s="166"/>
      <c r="U56" s="166"/>
      <c r="V56" s="1"/>
      <c r="W56" s="129"/>
      <c r="X56" s="1"/>
      <c r="Y56" s="94"/>
      <c r="Z56" s="94"/>
      <c r="AA56" s="94"/>
      <c r="AB56" s="94"/>
      <c r="AC56" s="94"/>
      <c r="AD56" s="94"/>
    </row>
    <row r="57" spans="1:30" x14ac:dyDescent="0.25">
      <c r="A57" s="23"/>
      <c r="B57" s="129"/>
      <c r="C57" s="1"/>
      <c r="D57" s="129"/>
      <c r="E57" s="13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6"/>
      <c r="R57" s="166"/>
      <c r="S57" s="166"/>
      <c r="T57" s="166"/>
      <c r="U57" s="166"/>
      <c r="V57" s="1"/>
      <c r="W57" s="129"/>
      <c r="X57" s="1"/>
      <c r="Y57" s="94"/>
      <c r="Z57" s="94"/>
      <c r="AA57" s="94"/>
      <c r="AB57" s="94"/>
      <c r="AC57" s="94"/>
      <c r="AD57" s="94"/>
    </row>
    <row r="58" spans="1:30" x14ac:dyDescent="0.25">
      <c r="A58" s="23"/>
      <c r="B58" s="129"/>
      <c r="C58" s="1"/>
      <c r="D58" s="129"/>
      <c r="E58" s="13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6"/>
      <c r="R58" s="166"/>
      <c r="S58" s="166"/>
      <c r="T58" s="166"/>
      <c r="U58" s="166"/>
      <c r="V58" s="1"/>
      <c r="W58" s="129"/>
      <c r="X58" s="1"/>
      <c r="Y58" s="94"/>
      <c r="Z58" s="94"/>
      <c r="AA58" s="94"/>
      <c r="AB58" s="94"/>
      <c r="AC58" s="94"/>
      <c r="AD58" s="94"/>
    </row>
    <row r="59" spans="1:30" x14ac:dyDescent="0.25">
      <c r="A59" s="23"/>
      <c r="B59" s="129"/>
      <c r="C59" s="1"/>
      <c r="D59" s="129"/>
      <c r="E59" s="13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6"/>
      <c r="R59" s="166"/>
      <c r="S59" s="166"/>
      <c r="T59" s="166"/>
      <c r="U59" s="166"/>
      <c r="V59" s="1"/>
      <c r="W59" s="129"/>
      <c r="X59" s="1"/>
      <c r="Y59" s="94"/>
      <c r="Z59" s="94"/>
      <c r="AA59" s="94"/>
      <c r="AB59" s="94"/>
      <c r="AC59" s="94"/>
      <c r="AD59" s="94"/>
    </row>
    <row r="60" spans="1:30" x14ac:dyDescent="0.25">
      <c r="A60" s="23"/>
      <c r="B60" s="129"/>
      <c r="C60" s="1"/>
      <c r="D60" s="129"/>
      <c r="E60" s="13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6"/>
      <c r="R60" s="166"/>
      <c r="S60" s="166"/>
      <c r="T60" s="166"/>
      <c r="U60" s="166"/>
      <c r="V60" s="1"/>
      <c r="W60" s="129"/>
      <c r="X60" s="1"/>
      <c r="Y60" s="94"/>
      <c r="Z60" s="94"/>
      <c r="AA60" s="94"/>
      <c r="AB60" s="94"/>
      <c r="AC60" s="94"/>
      <c r="AD60" s="94"/>
    </row>
    <row r="61" spans="1:30" x14ac:dyDescent="0.25">
      <c r="A61" s="23"/>
      <c r="B61" s="129"/>
      <c r="C61" s="1"/>
      <c r="D61" s="129"/>
      <c r="E61" s="13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6"/>
      <c r="R61" s="166"/>
      <c r="S61" s="166"/>
      <c r="T61" s="166"/>
      <c r="U61" s="166"/>
      <c r="V61" s="1"/>
      <c r="W61" s="129"/>
      <c r="X61" s="1"/>
      <c r="Y61" s="94"/>
      <c r="Z61" s="94"/>
      <c r="AA61" s="94"/>
      <c r="AB61" s="94"/>
      <c r="AC61" s="94"/>
      <c r="AD61" s="94"/>
    </row>
    <row r="62" spans="1:30" x14ac:dyDescent="0.25">
      <c r="A62" s="23"/>
      <c r="B62" s="129"/>
      <c r="C62" s="1"/>
      <c r="D62" s="129"/>
      <c r="E62" s="13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6"/>
      <c r="R62" s="166"/>
      <c r="S62" s="166"/>
      <c r="T62" s="166"/>
      <c r="U62" s="166"/>
      <c r="V62" s="1"/>
      <c r="W62" s="129"/>
      <c r="X62" s="1"/>
      <c r="Y62" s="94"/>
      <c r="Z62" s="94"/>
      <c r="AA62" s="94"/>
      <c r="AB62" s="94"/>
      <c r="AC62" s="94"/>
      <c r="AD62" s="94"/>
    </row>
    <row r="63" spans="1:30" x14ac:dyDescent="0.25">
      <c r="A63" s="23"/>
      <c r="B63" s="129"/>
      <c r="C63" s="1"/>
      <c r="D63" s="129"/>
      <c r="E63" s="13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6"/>
      <c r="R63" s="166"/>
      <c r="S63" s="166"/>
      <c r="T63" s="166"/>
      <c r="U63" s="166"/>
      <c r="V63" s="1"/>
      <c r="W63" s="129"/>
      <c r="X63" s="1"/>
      <c r="Y63" s="94"/>
      <c r="Z63" s="94"/>
      <c r="AA63" s="94"/>
      <c r="AB63" s="94"/>
      <c r="AC63" s="94"/>
      <c r="AD63" s="94"/>
    </row>
    <row r="64" spans="1:30" x14ac:dyDescent="0.25">
      <c r="A64" s="23"/>
      <c r="B64" s="129"/>
      <c r="C64" s="1"/>
      <c r="D64" s="129"/>
      <c r="E64" s="13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6"/>
      <c r="R64" s="166"/>
      <c r="S64" s="166"/>
      <c r="T64" s="166"/>
      <c r="U64" s="166"/>
      <c r="V64" s="1"/>
      <c r="W64" s="129"/>
      <c r="X64" s="1"/>
      <c r="Y64" s="94"/>
      <c r="Z64" s="94"/>
      <c r="AA64" s="94"/>
      <c r="AB64" s="94"/>
      <c r="AC64" s="94"/>
      <c r="AD64" s="94"/>
    </row>
    <row r="65" spans="1:30" x14ac:dyDescent="0.25">
      <c r="A65" s="23"/>
      <c r="B65" s="129"/>
      <c r="C65" s="1"/>
      <c r="D65" s="129"/>
      <c r="E65" s="13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6"/>
      <c r="R65" s="166"/>
      <c r="S65" s="166"/>
      <c r="T65" s="166"/>
      <c r="U65" s="166"/>
      <c r="V65" s="1"/>
      <c r="W65" s="129"/>
      <c r="X65" s="1"/>
      <c r="Y65" s="94"/>
      <c r="Z65" s="94"/>
      <c r="AA65" s="94"/>
      <c r="AB65" s="94"/>
      <c r="AC65" s="94"/>
      <c r="AD65" s="94"/>
    </row>
    <row r="66" spans="1:30" x14ac:dyDescent="0.25">
      <c r="A66" s="23"/>
      <c r="B66" s="129"/>
      <c r="C66" s="1"/>
      <c r="D66" s="129"/>
      <c r="E66" s="13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6"/>
      <c r="R66" s="166"/>
      <c r="S66" s="166"/>
      <c r="T66" s="166"/>
      <c r="U66" s="166"/>
      <c r="V66" s="1"/>
      <c r="W66" s="129"/>
      <c r="X66" s="1"/>
      <c r="Y66" s="94"/>
      <c r="Z66" s="94"/>
      <c r="AA66" s="94"/>
      <c r="AB66" s="94"/>
      <c r="AC66" s="94"/>
      <c r="AD66" s="94"/>
    </row>
    <row r="67" spans="1:30" x14ac:dyDescent="0.25">
      <c r="A67" s="23"/>
      <c r="B67" s="129"/>
      <c r="C67" s="1"/>
      <c r="D67" s="129"/>
      <c r="E67" s="13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6"/>
      <c r="R67" s="166"/>
      <c r="S67" s="166"/>
      <c r="T67" s="166"/>
      <c r="U67" s="166"/>
      <c r="V67" s="1"/>
      <c r="W67" s="129"/>
      <c r="X67" s="1"/>
      <c r="Y67" s="94"/>
      <c r="Z67" s="94"/>
      <c r="AA67" s="94"/>
      <c r="AB67" s="94"/>
      <c r="AC67" s="94"/>
      <c r="AD67" s="94"/>
    </row>
    <row r="68" spans="1:30" x14ac:dyDescent="0.25">
      <c r="A68" s="23"/>
      <c r="B68" s="129"/>
      <c r="C68" s="1"/>
      <c r="D68" s="129"/>
      <c r="E68" s="13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6"/>
      <c r="R68" s="166"/>
      <c r="S68" s="166"/>
      <c r="T68" s="166"/>
      <c r="U68" s="166"/>
      <c r="V68" s="1"/>
      <c r="W68" s="129"/>
      <c r="X68" s="1"/>
      <c r="Y68" s="94"/>
      <c r="Z68" s="94"/>
      <c r="AA68" s="94"/>
      <c r="AB68" s="94"/>
      <c r="AC68" s="94"/>
      <c r="AD68" s="94"/>
    </row>
    <row r="69" spans="1:30" x14ac:dyDescent="0.25">
      <c r="A69" s="23"/>
      <c r="B69" s="129"/>
      <c r="C69" s="1"/>
      <c r="D69" s="129"/>
      <c r="E69" s="13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6"/>
      <c r="R69" s="166"/>
      <c r="S69" s="166"/>
      <c r="T69" s="166"/>
      <c r="U69" s="166"/>
      <c r="V69" s="1"/>
      <c r="W69" s="129"/>
      <c r="X69" s="1"/>
      <c r="Y69" s="94"/>
      <c r="Z69" s="94"/>
      <c r="AA69" s="94"/>
      <c r="AB69" s="94"/>
      <c r="AC69" s="94"/>
      <c r="AD69" s="94"/>
    </row>
    <row r="70" spans="1:30" x14ac:dyDescent="0.25">
      <c r="A70" s="23"/>
      <c r="B70" s="129"/>
      <c r="C70" s="1"/>
      <c r="D70" s="129"/>
      <c r="E70" s="13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6"/>
      <c r="R70" s="166"/>
      <c r="S70" s="166"/>
      <c r="T70" s="166"/>
      <c r="U70" s="166"/>
      <c r="V70" s="1"/>
      <c r="W70" s="129"/>
      <c r="X70" s="1"/>
      <c r="Y70" s="94"/>
      <c r="Z70" s="94"/>
      <c r="AA70" s="94"/>
      <c r="AB70" s="94"/>
      <c r="AC70" s="94"/>
      <c r="AD70" s="94"/>
    </row>
    <row r="71" spans="1:30" x14ac:dyDescent="0.25">
      <c r="A71" s="23"/>
      <c r="B71" s="129"/>
      <c r="C71" s="1"/>
      <c r="D71" s="129"/>
      <c r="E71" s="13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6"/>
      <c r="R71" s="166"/>
      <c r="S71" s="166"/>
      <c r="T71" s="166"/>
      <c r="U71" s="166"/>
      <c r="V71" s="1"/>
      <c r="W71" s="129"/>
      <c r="X71" s="1"/>
      <c r="Y71" s="94"/>
      <c r="Z71" s="94"/>
      <c r="AA71" s="94"/>
      <c r="AB71" s="94"/>
      <c r="AC71" s="94"/>
      <c r="AD71" s="94"/>
    </row>
    <row r="72" spans="1:30" x14ac:dyDescent="0.25">
      <c r="A72" s="23"/>
      <c r="B72" s="129"/>
      <c r="C72" s="1"/>
      <c r="D72" s="129"/>
      <c r="E72" s="13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6"/>
      <c r="R72" s="166"/>
      <c r="S72" s="166"/>
      <c r="T72" s="166"/>
      <c r="U72" s="166"/>
      <c r="V72" s="1"/>
      <c r="W72" s="129"/>
      <c r="X72" s="1"/>
      <c r="Y72" s="94"/>
      <c r="Z72" s="94"/>
      <c r="AA72" s="94"/>
      <c r="AB72" s="94"/>
      <c r="AC72" s="94"/>
      <c r="AD72" s="94"/>
    </row>
    <row r="73" spans="1:30" x14ac:dyDescent="0.25">
      <c r="A73" s="23"/>
      <c r="B73" s="129"/>
      <c r="C73" s="1"/>
      <c r="D73" s="129"/>
      <c r="E73" s="13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6"/>
      <c r="R73" s="166"/>
      <c r="S73" s="166"/>
      <c r="T73" s="166"/>
      <c r="U73" s="166"/>
      <c r="V73" s="1"/>
      <c r="W73" s="129"/>
      <c r="X73" s="1"/>
      <c r="Y73" s="94"/>
      <c r="Z73" s="94"/>
      <c r="AA73" s="94"/>
      <c r="AB73" s="94"/>
      <c r="AC73" s="94"/>
      <c r="AD73" s="94"/>
    </row>
    <row r="74" spans="1:30" x14ac:dyDescent="0.25">
      <c r="A74" s="23"/>
      <c r="B74" s="129"/>
      <c r="C74" s="1"/>
      <c r="D74" s="129"/>
      <c r="E74" s="13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6"/>
      <c r="R74" s="166"/>
      <c r="S74" s="166"/>
      <c r="T74" s="166"/>
      <c r="U74" s="166"/>
      <c r="V74" s="1"/>
      <c r="W74" s="129"/>
      <c r="X74" s="1"/>
      <c r="Y74" s="94"/>
      <c r="Z74" s="94"/>
      <c r="AA74" s="94"/>
      <c r="AB74" s="94"/>
      <c r="AC74" s="94"/>
      <c r="AD74" s="94"/>
    </row>
    <row r="75" spans="1:30" x14ac:dyDescent="0.25">
      <c r="A75" s="23"/>
      <c r="B75" s="129"/>
      <c r="C75" s="1"/>
      <c r="D75" s="129"/>
      <c r="E75" s="13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6"/>
      <c r="R75" s="166"/>
      <c r="S75" s="166"/>
      <c r="T75" s="166"/>
      <c r="U75" s="166"/>
      <c r="V75" s="1"/>
      <c r="W75" s="129"/>
      <c r="X75" s="1"/>
      <c r="Y75" s="94"/>
      <c r="Z75" s="94"/>
      <c r="AA75" s="94"/>
      <c r="AB75" s="94"/>
      <c r="AC75" s="94"/>
      <c r="AD75" s="94"/>
    </row>
    <row r="76" spans="1:30" x14ac:dyDescent="0.25">
      <c r="A76" s="23"/>
      <c r="B76" s="129"/>
      <c r="C76" s="1"/>
      <c r="D76" s="129"/>
      <c r="E76" s="13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6"/>
      <c r="R76" s="166"/>
      <c r="S76" s="166"/>
      <c r="T76" s="166"/>
      <c r="U76" s="166"/>
      <c r="V76" s="1"/>
      <c r="W76" s="129"/>
      <c r="X76" s="1"/>
      <c r="Y76" s="94"/>
      <c r="Z76" s="94"/>
      <c r="AA76" s="94"/>
      <c r="AB76" s="94"/>
      <c r="AC76" s="94"/>
      <c r="AD76" s="94"/>
    </row>
    <row r="77" spans="1:30" x14ac:dyDescent="0.25">
      <c r="A77" s="23"/>
      <c r="B77" s="129"/>
      <c r="C77" s="1"/>
      <c r="D77" s="129"/>
      <c r="E77" s="13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6"/>
      <c r="R77" s="166"/>
      <c r="S77" s="166"/>
      <c r="T77" s="166"/>
      <c r="U77" s="166"/>
      <c r="V77" s="1"/>
      <c r="W77" s="129"/>
      <c r="X77" s="1"/>
      <c r="Y77" s="94"/>
      <c r="Z77" s="94"/>
      <c r="AA77" s="94"/>
      <c r="AB77" s="94"/>
      <c r="AC77" s="94"/>
      <c r="AD77" s="94"/>
    </row>
    <row r="78" spans="1:30" x14ac:dyDescent="0.25">
      <c r="A78" s="23"/>
      <c r="B78" s="129"/>
      <c r="C78" s="1"/>
      <c r="D78" s="129"/>
      <c r="E78" s="13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6"/>
      <c r="R78" s="166"/>
      <c r="S78" s="166"/>
      <c r="T78" s="166"/>
      <c r="U78" s="166"/>
      <c r="V78" s="1"/>
      <c r="W78" s="129"/>
      <c r="X78" s="1"/>
      <c r="Y78" s="94"/>
      <c r="Z78" s="94"/>
      <c r="AA78" s="94"/>
      <c r="AB78" s="94"/>
      <c r="AC78" s="94"/>
      <c r="AD78" s="94"/>
    </row>
    <row r="79" spans="1:30" x14ac:dyDescent="0.25">
      <c r="A79" s="23"/>
      <c r="B79" s="129"/>
      <c r="C79" s="1"/>
      <c r="D79" s="129"/>
      <c r="E79" s="13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6"/>
      <c r="R79" s="166"/>
      <c r="S79" s="166"/>
      <c r="T79" s="166"/>
      <c r="U79" s="166"/>
      <c r="V79" s="1"/>
      <c r="W79" s="129"/>
      <c r="X79" s="1"/>
      <c r="Y79" s="94"/>
      <c r="Z79" s="94"/>
      <c r="AA79" s="94"/>
      <c r="AB79" s="94"/>
      <c r="AC79" s="94"/>
      <c r="AD79" s="94"/>
    </row>
    <row r="80" spans="1:30" x14ac:dyDescent="0.25">
      <c r="A80" s="23"/>
      <c r="B80" s="129"/>
      <c r="C80" s="1"/>
      <c r="D80" s="129"/>
      <c r="E80" s="13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6"/>
      <c r="R80" s="166"/>
      <c r="S80" s="166"/>
      <c r="T80" s="166"/>
      <c r="U80" s="166"/>
      <c r="V80" s="1"/>
      <c r="W80" s="129"/>
      <c r="X80" s="1"/>
      <c r="Y80" s="94"/>
      <c r="Z80" s="94"/>
      <c r="AA80" s="94"/>
      <c r="AB80" s="94"/>
      <c r="AC80" s="94"/>
      <c r="AD80" s="94"/>
    </row>
    <row r="81" spans="1:30" x14ac:dyDescent="0.25">
      <c r="A81" s="23"/>
      <c r="B81" s="129"/>
      <c r="C81" s="1"/>
      <c r="D81" s="129"/>
      <c r="E81" s="13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6"/>
      <c r="R81" s="166"/>
      <c r="S81" s="166"/>
      <c r="T81" s="166"/>
      <c r="U81" s="166"/>
      <c r="V81" s="1"/>
      <c r="W81" s="129"/>
      <c r="X81" s="1"/>
      <c r="Y81" s="94"/>
      <c r="Z81" s="94"/>
      <c r="AA81" s="94"/>
      <c r="AB81" s="94"/>
      <c r="AC81" s="94"/>
      <c r="AD81" s="94"/>
    </row>
    <row r="82" spans="1:30" x14ac:dyDescent="0.25">
      <c r="A82" s="23"/>
      <c r="B82" s="129"/>
      <c r="C82" s="1"/>
      <c r="D82" s="129"/>
      <c r="E82" s="13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6"/>
      <c r="R82" s="166"/>
      <c r="S82" s="166"/>
      <c r="T82" s="166"/>
      <c r="U82" s="166"/>
      <c r="V82" s="1"/>
      <c r="W82" s="129"/>
      <c r="X82" s="1"/>
      <c r="Y82" s="94"/>
      <c r="Z82" s="94"/>
      <c r="AA82" s="94"/>
      <c r="AB82" s="94"/>
      <c r="AC82" s="94"/>
      <c r="AD82" s="94"/>
    </row>
    <row r="83" spans="1:30" x14ac:dyDescent="0.25">
      <c r="A83" s="23"/>
      <c r="B83" s="129"/>
      <c r="C83" s="1"/>
      <c r="D83" s="129"/>
      <c r="E83" s="13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6"/>
      <c r="R83" s="166"/>
      <c r="S83" s="166"/>
      <c r="T83" s="166"/>
      <c r="U83" s="166"/>
      <c r="V83" s="1"/>
      <c r="W83" s="129"/>
      <c r="X83" s="1"/>
      <c r="Y83" s="94"/>
      <c r="Z83" s="94"/>
      <c r="AA83" s="94"/>
      <c r="AB83" s="94"/>
      <c r="AC83" s="94"/>
      <c r="AD83" s="94"/>
    </row>
    <row r="84" spans="1:30" x14ac:dyDescent="0.25">
      <c r="A84" s="23"/>
      <c r="B84" s="129"/>
      <c r="C84" s="1"/>
      <c r="D84" s="129"/>
      <c r="E84" s="13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6"/>
      <c r="R84" s="166"/>
      <c r="S84" s="166"/>
      <c r="T84" s="166"/>
      <c r="U84" s="166"/>
      <c r="V84" s="1"/>
      <c r="W84" s="129"/>
      <c r="X84" s="1"/>
      <c r="Y84" s="94"/>
      <c r="Z84" s="94"/>
      <c r="AA84" s="94"/>
      <c r="AB84" s="94"/>
      <c r="AC84" s="94"/>
      <c r="AD84" s="94"/>
    </row>
    <row r="85" spans="1:30" x14ac:dyDescent="0.25">
      <c r="A85" s="23"/>
      <c r="B85" s="129"/>
      <c r="C85" s="1"/>
      <c r="D85" s="129"/>
      <c r="E85" s="13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6"/>
      <c r="R85" s="166"/>
      <c r="S85" s="166"/>
      <c r="T85" s="166"/>
      <c r="U85" s="166"/>
      <c r="V85" s="1"/>
      <c r="W85" s="129"/>
      <c r="X85" s="1"/>
      <c r="Y85" s="94"/>
      <c r="Z85" s="94"/>
      <c r="AA85" s="94"/>
      <c r="AB85" s="94"/>
      <c r="AC85" s="94"/>
      <c r="AD85" s="94"/>
    </row>
    <row r="86" spans="1:30" x14ac:dyDescent="0.25">
      <c r="A86" s="23"/>
      <c r="B86" s="129"/>
      <c r="C86" s="1"/>
      <c r="D86" s="129"/>
      <c r="E86" s="13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6"/>
      <c r="R86" s="166"/>
      <c r="S86" s="166"/>
      <c r="T86" s="166"/>
      <c r="U86" s="166"/>
      <c r="V86" s="1"/>
      <c r="W86" s="129"/>
      <c r="X86" s="1"/>
      <c r="Y86" s="94"/>
      <c r="Z86" s="94"/>
      <c r="AA86" s="94"/>
      <c r="AB86" s="94"/>
      <c r="AC86" s="94"/>
      <c r="AD86" s="94"/>
    </row>
    <row r="87" spans="1:30" x14ac:dyDescent="0.25">
      <c r="A87" s="23"/>
      <c r="B87" s="129"/>
      <c r="C87" s="1"/>
      <c r="D87" s="129"/>
      <c r="E87" s="13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6"/>
      <c r="R87" s="166"/>
      <c r="S87" s="166"/>
      <c r="T87" s="166"/>
      <c r="U87" s="166"/>
      <c r="V87" s="1"/>
      <c r="W87" s="129"/>
      <c r="X87" s="1"/>
      <c r="Y87" s="94"/>
      <c r="Z87" s="94"/>
      <c r="AA87" s="94"/>
      <c r="AB87" s="94"/>
      <c r="AC87" s="94"/>
      <c r="AD87" s="94"/>
    </row>
    <row r="88" spans="1:30" x14ac:dyDescent="0.25">
      <c r="A88" s="23"/>
      <c r="B88" s="129"/>
      <c r="C88" s="1"/>
      <c r="D88" s="129"/>
      <c r="E88" s="13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66"/>
      <c r="R88" s="166"/>
      <c r="S88" s="166"/>
      <c r="T88" s="166"/>
      <c r="U88" s="166"/>
      <c r="V88" s="1"/>
      <c r="W88" s="129"/>
      <c r="X88" s="1"/>
      <c r="Y88" s="94"/>
      <c r="Z88" s="94"/>
      <c r="AA88" s="94"/>
      <c r="AB88" s="94"/>
      <c r="AC88" s="94"/>
      <c r="AD88" s="94"/>
    </row>
    <row r="89" spans="1:30" x14ac:dyDescent="0.25">
      <c r="A89" s="23"/>
      <c r="B89" s="129"/>
      <c r="C89" s="1"/>
      <c r="D89" s="129"/>
      <c r="E89" s="13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66"/>
      <c r="R89" s="166"/>
      <c r="S89" s="166"/>
      <c r="T89" s="166"/>
      <c r="U89" s="166"/>
      <c r="V89" s="1"/>
      <c r="W89" s="129"/>
      <c r="X89" s="1"/>
      <c r="Y89" s="94"/>
      <c r="Z89" s="94"/>
      <c r="AA89" s="94"/>
      <c r="AB89" s="94"/>
      <c r="AC89" s="94"/>
      <c r="AD89" s="94"/>
    </row>
    <row r="90" spans="1:30" x14ac:dyDescent="0.25">
      <c r="A90" s="23"/>
      <c r="B90" s="129"/>
      <c r="C90" s="1"/>
      <c r="D90" s="129"/>
      <c r="E90" s="13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66"/>
      <c r="R90" s="166"/>
      <c r="S90" s="166"/>
      <c r="T90" s="166"/>
      <c r="U90" s="166"/>
      <c r="V90" s="1"/>
      <c r="W90" s="129"/>
      <c r="X90" s="1"/>
      <c r="Y90" s="94"/>
      <c r="Z90" s="94"/>
      <c r="AA90" s="94"/>
      <c r="AB90" s="94"/>
      <c r="AC90" s="94"/>
      <c r="AD90" s="94"/>
    </row>
    <row r="91" spans="1:30" x14ac:dyDescent="0.25">
      <c r="A91" s="23"/>
      <c r="B91" s="129"/>
      <c r="C91" s="1"/>
      <c r="D91" s="129"/>
      <c r="E91" s="130"/>
      <c r="G91" s="1"/>
      <c r="H91" s="37"/>
      <c r="I91" s="1"/>
      <c r="J91" s="24"/>
      <c r="K91" s="24"/>
      <c r="L91" s="24"/>
      <c r="M91" s="1"/>
      <c r="N91" s="1"/>
      <c r="O91" s="1"/>
      <c r="P91" s="1"/>
      <c r="Q91" s="166"/>
      <c r="R91" s="166"/>
      <c r="S91" s="166"/>
      <c r="T91" s="166"/>
      <c r="U91" s="166"/>
      <c r="V91" s="1"/>
      <c r="W91" s="129"/>
      <c r="X91" s="1"/>
      <c r="Y91" s="94"/>
      <c r="Z91" s="94"/>
      <c r="AA91" s="94"/>
      <c r="AB91" s="94"/>
      <c r="AC91" s="94"/>
      <c r="AD91" s="94"/>
    </row>
    <row r="92" spans="1:30" x14ac:dyDescent="0.25">
      <c r="A92" s="23"/>
      <c r="B92" s="129"/>
      <c r="C92" s="1"/>
      <c r="D92" s="129"/>
      <c r="E92" s="130"/>
      <c r="G92" s="1"/>
      <c r="H92" s="37"/>
      <c r="I92" s="1"/>
      <c r="J92" s="24"/>
      <c r="K92" s="24"/>
      <c r="L92" s="24"/>
      <c r="M92" s="1"/>
      <c r="N92" s="1"/>
      <c r="O92" s="1"/>
      <c r="P92" s="1"/>
      <c r="Q92" s="166"/>
      <c r="R92" s="166"/>
      <c r="S92" s="166"/>
      <c r="T92" s="166"/>
      <c r="U92" s="166"/>
      <c r="V92" s="1"/>
      <c r="W92" s="129"/>
      <c r="X92" s="1"/>
      <c r="Y92" s="94"/>
      <c r="Z92" s="94"/>
      <c r="AA92" s="94"/>
      <c r="AB92" s="94"/>
      <c r="AC92" s="94"/>
      <c r="AD92" s="94"/>
    </row>
    <row r="93" spans="1:30" x14ac:dyDescent="0.25">
      <c r="A93" s="23"/>
      <c r="B93" s="129"/>
      <c r="C93" s="1"/>
      <c r="D93" s="129"/>
      <c r="E93" s="130"/>
      <c r="G93" s="1"/>
      <c r="H93" s="37"/>
      <c r="I93" s="1"/>
      <c r="J93" s="24"/>
      <c r="K93" s="24"/>
      <c r="L93" s="24"/>
      <c r="M93" s="1"/>
      <c r="N93" s="1"/>
      <c r="O93" s="1"/>
      <c r="P93" s="1"/>
      <c r="Q93" s="166"/>
      <c r="R93" s="166"/>
      <c r="S93" s="166"/>
      <c r="T93" s="166"/>
      <c r="U93" s="166"/>
      <c r="V93" s="1"/>
      <c r="W93" s="129"/>
      <c r="X93" s="1"/>
      <c r="Y93" s="94"/>
      <c r="Z93" s="94"/>
      <c r="AA93" s="94"/>
      <c r="AB93" s="94"/>
      <c r="AC93" s="94"/>
      <c r="AD93" s="94"/>
    </row>
    <row r="94" spans="1:30" x14ac:dyDescent="0.25">
      <c r="A94" s="23"/>
      <c r="B94" s="129"/>
      <c r="C94" s="1"/>
      <c r="D94" s="129"/>
      <c r="E94" s="130"/>
      <c r="G94" s="1"/>
      <c r="H94" s="37"/>
      <c r="I94" s="1"/>
      <c r="J94" s="24"/>
      <c r="K94" s="24"/>
      <c r="L94" s="24"/>
      <c r="M94" s="1"/>
      <c r="N94" s="1"/>
      <c r="O94" s="1"/>
      <c r="P94" s="1"/>
      <c r="Q94" s="166"/>
      <c r="R94" s="166"/>
      <c r="S94" s="166"/>
      <c r="T94" s="166"/>
      <c r="U94" s="166"/>
      <c r="V94" s="1"/>
      <c r="W94" s="129"/>
      <c r="X94" s="1"/>
      <c r="Y94" s="94"/>
      <c r="Z94" s="94"/>
      <c r="AA94" s="94"/>
      <c r="AB94" s="94"/>
      <c r="AC94" s="94"/>
      <c r="AD94" s="94"/>
    </row>
    <row r="95" spans="1:30" x14ac:dyDescent="0.25">
      <c r="A95" s="23"/>
      <c r="B95" s="129"/>
      <c r="C95" s="1"/>
      <c r="D95" s="129"/>
      <c r="E95" s="130"/>
      <c r="G95" s="1"/>
      <c r="H95" s="37"/>
      <c r="I95" s="1"/>
      <c r="J95" s="24"/>
      <c r="K95" s="24"/>
      <c r="L95" s="24"/>
      <c r="M95" s="1"/>
      <c r="N95" s="1"/>
      <c r="O95" s="1"/>
      <c r="P95" s="1"/>
      <c r="Q95" s="166"/>
      <c r="R95" s="166"/>
      <c r="S95" s="166"/>
      <c r="T95" s="166"/>
      <c r="U95" s="166"/>
      <c r="V95" s="1"/>
      <c r="W95" s="129"/>
      <c r="X95" s="1"/>
      <c r="Y95" s="94"/>
      <c r="Z95" s="94"/>
      <c r="AA95" s="94"/>
      <c r="AB95" s="94"/>
      <c r="AC95" s="94"/>
      <c r="AD95" s="94"/>
    </row>
    <row r="96" spans="1:30" x14ac:dyDescent="0.25">
      <c r="A96" s="23"/>
      <c r="B96" s="129"/>
      <c r="C96" s="1"/>
      <c r="D96" s="129"/>
      <c r="E96" s="130"/>
      <c r="G96" s="1"/>
      <c r="H96" s="37"/>
      <c r="I96" s="1"/>
      <c r="J96" s="24"/>
      <c r="K96" s="24"/>
      <c r="L96" s="24"/>
      <c r="M96" s="1"/>
      <c r="N96" s="1"/>
      <c r="O96" s="1"/>
      <c r="P96" s="1"/>
      <c r="Q96" s="166"/>
      <c r="R96" s="166"/>
      <c r="S96" s="166"/>
      <c r="T96" s="166"/>
      <c r="U96" s="166"/>
      <c r="V96" s="1"/>
      <c r="W96" s="129"/>
      <c r="X96" s="1"/>
      <c r="Y96" s="94"/>
      <c r="Z96" s="94"/>
      <c r="AA96" s="94"/>
      <c r="AB96" s="94"/>
      <c r="AC96" s="94"/>
      <c r="AD96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2019-07-01T22:11:40Z</dcterms:modified>
</cp:coreProperties>
</file>