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11" i="1" s="1"/>
  <c r="M8" i="1"/>
  <c r="M11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 s="1"/>
  <c r="H11" i="1"/>
  <c r="H15" i="1"/>
  <c r="G11" i="1"/>
  <c r="G15" i="1" s="1"/>
  <c r="G18" i="1" s="1"/>
  <c r="F11" i="1"/>
  <c r="F15" i="1" s="1"/>
  <c r="E11" i="1"/>
  <c r="E15" i="1"/>
  <c r="E18" i="1"/>
  <c r="I18" i="1" l="1"/>
  <c r="N18" i="1" s="1"/>
  <c r="M15" i="1"/>
  <c r="L15" i="1"/>
  <c r="O15" i="1"/>
  <c r="O18" i="1" s="1"/>
  <c r="N11" i="1"/>
  <c r="N15" i="1" s="1"/>
  <c r="K15" i="1"/>
  <c r="F18" i="1"/>
  <c r="K18" i="1" s="1"/>
  <c r="H18" i="1"/>
  <c r="L18" i="1" s="1"/>
  <c r="D12" i="1"/>
  <c r="M18" i="1" l="1"/>
</calcChain>
</file>

<file path=xl/sharedStrings.xml><?xml version="1.0" encoding="utf-8"?>
<sst xmlns="http://schemas.openxmlformats.org/spreadsheetml/2006/main" count="80" uniqueCount="52">
  <si>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</si>
  <si>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</si>
  <si>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</si>
  <si>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</si>
  <si>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</si>
  <si>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</si>
  <si>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</si>
  <si>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</si>
  <si>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</si>
  <si>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</si>
  <si>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</si>
  <si>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</si>
  <si>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</si>
  <si>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</si>
  <si>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</si>
  <si>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</si>
  <si>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</si>
  <si>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</si>
  <si>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</si>
  <si>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</si>
  <si>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</si>
  <si>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</si>
  <si>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</si>
  <si>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</si>
  <si>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</si>
  <si>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</si>
  <si>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</si>
  <si>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</si>
  <si>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</si>
  <si>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</si>
  <si>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</si>
  <si>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</si>
  <si>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</si>
  <si>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</si>
  <si>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ViPa = Vihdin Pallo  (1967)</t>
  </si>
  <si>
    <t>Sari Andsten</t>
  </si>
  <si>
    <t>6.</t>
  </si>
  <si>
    <t>ViPa</t>
  </si>
  <si>
    <t>ENSIMMÄISET</t>
  </si>
  <si>
    <t>Ottelu</t>
  </si>
  <si>
    <t>1.  ottelu</t>
  </si>
  <si>
    <t>Kunnari</t>
  </si>
  <si>
    <t>4.  ottelu</t>
  </si>
  <si>
    <t>17.05. 1990  ViPa - Manse PP  24-3</t>
  </si>
  <si>
    <t>03.06. 1990  Kiri - ViPa  23-16</t>
  </si>
  <si>
    <t>1966</t>
  </si>
  <si>
    <t>ykköspesis</t>
  </si>
  <si>
    <t>ViPa  2</t>
  </si>
  <si>
    <t>ykkössarja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</si>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</sst>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4" fillId="3" borderId="2" xfId="0" applyFont="1" applyFill="1" applyBorder="1"/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/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/>
    <xf numFmtId="0" fontId="6" fillId="2" borderId="0" xfId="0" applyFont="1" applyFill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1" fontId="2" fillId="8" borderId="3" xfId="0" applyNumberFormat="1" applyFont="1" applyFill="1" applyBorder="1" applyAlignment="1">
      <alignment horizontal="center"/>
    </xf>
    <xf numFmtId="165" fontId="2" fillId="8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9.285156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42578125" style="55" customWidth="1"/>
    <col min="16" max="23" width="5.7109375" style="55" customWidth="1"/>
    <col min="24" max="31" width="5.7109375" style="25" customWidth="1"/>
    <col min="32" max="32" width="6.7109375" style="25" customWidth="1"/>
    <col min="33" max="33" width="17.5703125" style="25" customWidth="1"/>
    <col min="34" max="16384" width="9.140625" style="25"/>
  </cols>
  <sheetData>
    <row r="1" spans="1:37" s="9" customFormat="1" ht="15" customHeight="1" x14ac:dyDescent="0.25">
      <c r="A1" s="1"/>
      <c r="B1" s="28" t="s">
        <v>35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77">
        <v>1986</v>
      </c>
      <c r="C4" s="77"/>
      <c r="D4" s="78" t="s">
        <v>37</v>
      </c>
      <c r="E4" s="77"/>
      <c r="F4" s="79" t="s">
        <v>48</v>
      </c>
      <c r="G4" s="80"/>
      <c r="H4" s="81"/>
      <c r="I4" s="77"/>
      <c r="J4" s="77"/>
      <c r="K4" s="77"/>
      <c r="L4" s="77"/>
      <c r="M4" s="77"/>
      <c r="N4" s="77"/>
      <c r="O4" s="36"/>
      <c r="P4" s="59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77">
        <v>1987</v>
      </c>
      <c r="C5" s="77"/>
      <c r="D5" s="78" t="s">
        <v>37</v>
      </c>
      <c r="E5" s="77"/>
      <c r="F5" s="79" t="s">
        <v>48</v>
      </c>
      <c r="G5" s="80"/>
      <c r="H5" s="81"/>
      <c r="I5" s="77"/>
      <c r="J5" s="77"/>
      <c r="K5" s="77"/>
      <c r="L5" s="77"/>
      <c r="M5" s="77"/>
      <c r="N5" s="77"/>
      <c r="O5" s="36"/>
      <c r="P5" s="59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77">
        <v>1988</v>
      </c>
      <c r="C6" s="77"/>
      <c r="D6" s="78" t="s">
        <v>37</v>
      </c>
      <c r="E6" s="77"/>
      <c r="F6" s="79" t="s">
        <v>48</v>
      </c>
      <c r="G6" s="80"/>
      <c r="H6" s="81"/>
      <c r="I6" s="77"/>
      <c r="J6" s="77"/>
      <c r="K6" s="77"/>
      <c r="L6" s="77"/>
      <c r="M6" s="77"/>
      <c r="N6" s="77"/>
      <c r="O6" s="36"/>
      <c r="P6" s="59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77">
        <v>1989</v>
      </c>
      <c r="C7" s="77"/>
      <c r="D7" s="78" t="s">
        <v>37</v>
      </c>
      <c r="E7" s="77"/>
      <c r="F7" s="79" t="s">
        <v>48</v>
      </c>
      <c r="G7" s="80"/>
      <c r="H7" s="81"/>
      <c r="I7" s="77"/>
      <c r="J7" s="77"/>
      <c r="K7" s="77"/>
      <c r="L7" s="77"/>
      <c r="M7" s="77"/>
      <c r="N7" s="77"/>
      <c r="O7" s="36"/>
      <c r="P7" s="59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6">
        <v>1990</v>
      </c>
      <c r="C8" s="26" t="s">
        <v>36</v>
      </c>
      <c r="D8" s="40" t="s">
        <v>37</v>
      </c>
      <c r="E8" s="57">
        <v>10</v>
      </c>
      <c r="F8" s="26">
        <v>0</v>
      </c>
      <c r="G8" s="26">
        <v>5</v>
      </c>
      <c r="H8" s="26">
        <v>2</v>
      </c>
      <c r="I8" s="26">
        <v>20</v>
      </c>
      <c r="J8" s="26">
        <v>2</v>
      </c>
      <c r="K8" s="26">
        <v>5</v>
      </c>
      <c r="L8" s="26">
        <v>8</v>
      </c>
      <c r="M8" s="26">
        <f>SUM(F8+G8)</f>
        <v>5</v>
      </c>
      <c r="N8" s="58">
        <v>0.66700000000000004</v>
      </c>
      <c r="O8" s="36">
        <f>PRODUCT(I8/N8)</f>
        <v>29.985007496251871</v>
      </c>
      <c r="P8" s="59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82">
        <v>1991</v>
      </c>
      <c r="C9" s="82"/>
      <c r="D9" s="83" t="s">
        <v>47</v>
      </c>
      <c r="E9" s="84"/>
      <c r="F9" s="86" t="s">
        <v>49</v>
      </c>
      <c r="G9" s="82"/>
      <c r="H9" s="82"/>
      <c r="I9" s="82"/>
      <c r="J9" s="82"/>
      <c r="K9" s="82"/>
      <c r="L9" s="82"/>
      <c r="M9" s="82"/>
      <c r="N9" s="85"/>
      <c r="O9" s="36"/>
      <c r="P9" s="59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77">
        <v>1992</v>
      </c>
      <c r="C10" s="77"/>
      <c r="D10" s="78" t="s">
        <v>47</v>
      </c>
      <c r="E10" s="77"/>
      <c r="F10" s="79" t="s">
        <v>46</v>
      </c>
      <c r="G10" s="80"/>
      <c r="H10" s="81"/>
      <c r="I10" s="77"/>
      <c r="J10" s="77"/>
      <c r="K10" s="77"/>
      <c r="L10" s="77"/>
      <c r="M10" s="77"/>
      <c r="N10" s="77"/>
      <c r="O10" s="36"/>
      <c r="P10" s="59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SUM(E8:E8)</f>
        <v>10</v>
      </c>
      <c r="F11" s="18">
        <f t="shared" si="0"/>
        <v>0</v>
      </c>
      <c r="G11" s="18">
        <f t="shared" si="0"/>
        <v>5</v>
      </c>
      <c r="H11" s="18">
        <f t="shared" si="0"/>
        <v>2</v>
      </c>
      <c r="I11" s="18">
        <f t="shared" si="0"/>
        <v>20</v>
      </c>
      <c r="J11" s="18">
        <f t="shared" si="0"/>
        <v>2</v>
      </c>
      <c r="K11" s="18">
        <f t="shared" si="0"/>
        <v>5</v>
      </c>
      <c r="L11" s="18">
        <f t="shared" si="0"/>
        <v>8</v>
      </c>
      <c r="M11" s="18">
        <f t="shared" si="0"/>
        <v>5</v>
      </c>
      <c r="N11" s="30">
        <f>PRODUCT(I11/O11)</f>
        <v>0.66700000000000004</v>
      </c>
      <c r="O11" s="31">
        <f t="shared" ref="O11:AE11" si="1">SUM(O8:O8)</f>
        <v>29.985007496251871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8" t="s">
        <v>2</v>
      </c>
      <c r="C12" s="32"/>
      <c r="D12" s="33">
        <f>SUM(F11:H11)+((I11-F11-G11)/3)+(E11/3)+(Z11*25)+(AA11*25)+(AB11*10)+(AC11*25)+(AD11*20)+(AE11*15)</f>
        <v>15.333333333333334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5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24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32</v>
      </c>
      <c r="O14" s="24"/>
      <c r="P14" s="39" t="s">
        <v>38</v>
      </c>
      <c r="Q14" s="12"/>
      <c r="R14" s="12"/>
      <c r="S14" s="12"/>
      <c r="T14" s="60"/>
      <c r="U14" s="60"/>
      <c r="V14" s="60"/>
      <c r="W14" s="60"/>
      <c r="X14" s="60"/>
      <c r="Y14" s="12"/>
      <c r="Z14" s="12"/>
      <c r="AA14" s="12"/>
      <c r="AB14" s="12"/>
      <c r="AC14" s="12"/>
      <c r="AD14" s="12"/>
      <c r="AE14" s="4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9" t="s">
        <v>17</v>
      </c>
      <c r="C15" s="12"/>
      <c r="D15" s="40"/>
      <c r="E15" s="26">
        <f>PRODUCT(E11)</f>
        <v>10</v>
      </c>
      <c r="F15" s="26">
        <f>PRODUCT(F11)</f>
        <v>0</v>
      </c>
      <c r="G15" s="26">
        <f>PRODUCT(G11)</f>
        <v>5</v>
      </c>
      <c r="H15" s="26">
        <f>PRODUCT(H11)</f>
        <v>2</v>
      </c>
      <c r="I15" s="26">
        <f>PRODUCT(I11)</f>
        <v>20</v>
      </c>
      <c r="J15" s="1"/>
      <c r="K15" s="41">
        <f>PRODUCT((F15+G15)/E15)</f>
        <v>0.5</v>
      </c>
      <c r="L15" s="41">
        <f>PRODUCT(H15/E15)</f>
        <v>0.2</v>
      </c>
      <c r="M15" s="41">
        <f>PRODUCT(I15/E15)</f>
        <v>2</v>
      </c>
      <c r="N15" s="29">
        <f>PRODUCT(N11)</f>
        <v>0.66700000000000004</v>
      </c>
      <c r="O15" s="24">
        <f>PRODUCT(O11)</f>
        <v>29.985007496251871</v>
      </c>
      <c r="P15" s="61" t="s">
        <v>39</v>
      </c>
      <c r="Q15" s="62"/>
      <c r="R15" s="63" t="s">
        <v>43</v>
      </c>
      <c r="S15" s="63"/>
      <c r="T15" s="63"/>
      <c r="U15" s="63"/>
      <c r="V15" s="63"/>
      <c r="W15" s="63"/>
      <c r="X15" s="63"/>
      <c r="Y15" s="64" t="s">
        <v>40</v>
      </c>
      <c r="Z15" s="63"/>
      <c r="AA15" s="63"/>
      <c r="AB15" s="63"/>
      <c r="AC15" s="63"/>
      <c r="AD15" s="63"/>
      <c r="AE15" s="65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2" t="s">
        <v>18</v>
      </c>
      <c r="C16" s="43"/>
      <c r="D16" s="44"/>
      <c r="E16" s="26"/>
      <c r="F16" s="26"/>
      <c r="G16" s="26"/>
      <c r="H16" s="26"/>
      <c r="I16" s="26"/>
      <c r="J16" s="1"/>
      <c r="K16" s="41"/>
      <c r="L16" s="41"/>
      <c r="M16" s="41"/>
      <c r="N16" s="29"/>
      <c r="O16" s="24"/>
      <c r="P16" s="66" t="s">
        <v>50</v>
      </c>
      <c r="Q16" s="67"/>
      <c r="R16" s="68" t="s">
        <v>43</v>
      </c>
      <c r="S16" s="68"/>
      <c r="T16" s="68"/>
      <c r="U16" s="68"/>
      <c r="V16" s="68"/>
      <c r="W16" s="68"/>
      <c r="X16" s="68"/>
      <c r="Y16" s="69" t="s">
        <v>40</v>
      </c>
      <c r="Z16" s="68"/>
      <c r="AA16" s="68"/>
      <c r="AB16" s="68"/>
      <c r="AC16" s="68"/>
      <c r="AD16" s="68"/>
      <c r="AE16" s="70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5" t="s">
        <v>19</v>
      </c>
      <c r="C17" s="46"/>
      <c r="D17" s="47"/>
      <c r="E17" s="27"/>
      <c r="F17" s="27"/>
      <c r="G17" s="27"/>
      <c r="H17" s="27"/>
      <c r="I17" s="27"/>
      <c r="J17" s="1"/>
      <c r="K17" s="48"/>
      <c r="L17" s="48"/>
      <c r="M17" s="48"/>
      <c r="N17" s="49"/>
      <c r="O17" s="24"/>
      <c r="P17" s="66" t="s">
        <v>51</v>
      </c>
      <c r="Q17" s="67"/>
      <c r="R17" s="68" t="s">
        <v>44</v>
      </c>
      <c r="S17" s="68"/>
      <c r="T17" s="68"/>
      <c r="U17" s="68"/>
      <c r="V17" s="68"/>
      <c r="W17" s="68"/>
      <c r="X17" s="68"/>
      <c r="Y17" s="69" t="s">
        <v>42</v>
      </c>
      <c r="Z17" s="68"/>
      <c r="AA17" s="68"/>
      <c r="AB17" s="68"/>
      <c r="AC17" s="68"/>
      <c r="AD17" s="68"/>
      <c r="AE17" s="70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0" t="s">
        <v>20</v>
      </c>
      <c r="C18" s="51"/>
      <c r="D18" s="52"/>
      <c r="E18" s="18">
        <f>SUM(E15:E17)</f>
        <v>10</v>
      </c>
      <c r="F18" s="18">
        <f>SUM(F15:F17)</f>
        <v>0</v>
      </c>
      <c r="G18" s="18">
        <f>SUM(G15:G17)</f>
        <v>5</v>
      </c>
      <c r="H18" s="18">
        <f>SUM(H15:H17)</f>
        <v>2</v>
      </c>
      <c r="I18" s="18">
        <f>SUM(I15:I17)</f>
        <v>20</v>
      </c>
      <c r="J18" s="1"/>
      <c r="K18" s="53">
        <f>PRODUCT((F18+G18)/E18)</f>
        <v>0.5</v>
      </c>
      <c r="L18" s="53">
        <f>PRODUCT(H18/E18)</f>
        <v>0.2</v>
      </c>
      <c r="M18" s="53">
        <f>PRODUCT(I18/E18)</f>
        <v>2</v>
      </c>
      <c r="N18" s="30">
        <f>PRODUCT(I18/O18)</f>
        <v>0.66700000000000004</v>
      </c>
      <c r="O18" s="24">
        <f>SUM(O15:O17)</f>
        <v>29.985007496251871</v>
      </c>
      <c r="P18" s="71" t="s">
        <v>41</v>
      </c>
      <c r="Q18" s="72"/>
      <c r="R18" s="73"/>
      <c r="S18" s="73"/>
      <c r="T18" s="73"/>
      <c r="U18" s="73"/>
      <c r="V18" s="73"/>
      <c r="W18" s="73"/>
      <c r="X18" s="73"/>
      <c r="Y18" s="74"/>
      <c r="Z18" s="73"/>
      <c r="AA18" s="73"/>
      <c r="AB18" s="73"/>
      <c r="AC18" s="73"/>
      <c r="AD18" s="73"/>
      <c r="AE18" s="75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76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33</v>
      </c>
      <c r="C20" s="1"/>
      <c r="D20" s="56" t="s">
        <v>34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24"/>
      <c r="U20" s="24"/>
      <c r="V20" s="76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23"/>
      <c r="AG203" s="8"/>
      <c r="AH203" s="8"/>
      <c r="AI203" s="8"/>
      <c r="AJ203" s="8"/>
      <c r="AK203" s="8"/>
    </row>
    <row r="204" spans="1:37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7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23"/>
      <c r="AG204" s="8"/>
      <c r="AH204" s="8"/>
      <c r="AI204" s="8"/>
      <c r="AJ204" s="8"/>
      <c r="AK204" s="8"/>
    </row>
    <row r="205" spans="1:37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7"/>
      <c r="O205" s="2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23"/>
      <c r="AG205" s="8"/>
      <c r="AH205" s="8"/>
      <c r="AI205" s="8"/>
      <c r="AJ205" s="8"/>
      <c r="AK20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2019-07-01T22:13:39Z</dcterms:modified>
</cp:coreProperties>
</file>