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T27" i="1" l="1"/>
  <c r="T34" i="1" l="1"/>
  <c r="T33" i="1"/>
  <c r="T26" i="1"/>
  <c r="T25" i="1"/>
  <c r="T24" i="1"/>
  <c r="T23" i="1"/>
  <c r="T22" i="1"/>
  <c r="T21" i="1"/>
  <c r="T20" i="1"/>
  <c r="T19" i="1"/>
  <c r="T18" i="1"/>
  <c r="T17" i="1"/>
  <c r="T16" i="1"/>
  <c r="T15" i="1"/>
  <c r="T14" i="1"/>
  <c r="O26" i="1" l="1"/>
  <c r="O25" i="1" l="1"/>
  <c r="O22" i="1"/>
  <c r="O20" i="1"/>
  <c r="O19" i="1"/>
  <c r="O18" i="1"/>
  <c r="O17" i="1"/>
  <c r="O16" i="1"/>
  <c r="O15" i="1"/>
  <c r="O14" i="1"/>
  <c r="O13" i="1"/>
  <c r="O10" i="1"/>
  <c r="O21" i="1"/>
  <c r="AH32" i="1"/>
  <c r="AG32" i="1"/>
  <c r="AF32" i="1"/>
  <c r="AE32" i="1"/>
  <c r="AD32" i="1"/>
  <c r="I38" i="1" s="1"/>
  <c r="AC32" i="1"/>
  <c r="H38" i="1" s="1"/>
  <c r="AJ32" i="1"/>
  <c r="AI32" i="1"/>
  <c r="AB32" i="1"/>
  <c r="G38" i="1" s="1"/>
  <c r="AA32" i="1"/>
  <c r="F38" i="1" s="1"/>
  <c r="Z32" i="1"/>
  <c r="E38" i="1" s="1"/>
  <c r="Y32" i="1"/>
  <c r="I37" i="1" s="1"/>
  <c r="X32" i="1"/>
  <c r="H37" i="1" s="1"/>
  <c r="W32" i="1"/>
  <c r="G37" i="1" s="1"/>
  <c r="V32" i="1"/>
  <c r="F37" i="1" s="1"/>
  <c r="U32" i="1"/>
  <c r="E37" i="1" s="1"/>
  <c r="L32" i="1"/>
  <c r="T32" i="1" s="1"/>
  <c r="K32" i="1"/>
  <c r="J32" i="1"/>
  <c r="I32" i="1"/>
  <c r="I36" i="1" s="1"/>
  <c r="M32" i="1"/>
  <c r="H32" i="1"/>
  <c r="H36" i="1" s="1"/>
  <c r="G32" i="1"/>
  <c r="G36" i="1" s="1"/>
  <c r="F32" i="1"/>
  <c r="F36" i="1" s="1"/>
  <c r="E32" i="1"/>
  <c r="E36" i="1" s="1"/>
  <c r="M36" i="1" l="1"/>
  <c r="G39" i="1"/>
  <c r="E39" i="1"/>
  <c r="O32" i="1"/>
  <c r="N32" i="1" s="1"/>
  <c r="N36" i="1" s="1"/>
  <c r="L37" i="1"/>
  <c r="N38" i="1"/>
  <c r="M38" i="1"/>
  <c r="K36" i="1"/>
  <c r="F39" i="1"/>
  <c r="H39" i="1"/>
  <c r="L36" i="1"/>
  <c r="K37" i="1"/>
  <c r="M37" i="1"/>
  <c r="N37" i="1"/>
  <c r="I39" i="1"/>
  <c r="K38" i="1"/>
  <c r="L38" i="1"/>
  <c r="O36" i="1"/>
  <c r="O39" i="1" s="1"/>
  <c r="D33" i="1"/>
  <c r="K39" i="1" l="1"/>
  <c r="L39" i="1"/>
  <c r="N39" i="1"/>
  <c r="M39" i="1"/>
</calcChain>
</file>

<file path=xl/sharedStrings.xml><?xml version="1.0" encoding="utf-8"?>
<sst xmlns="http://schemas.openxmlformats.org/spreadsheetml/2006/main" count="130" uniqueCount="58">
  <si>
    <t>Vuosi</t>
  </si>
  <si>
    <t>Seura</t>
  </si>
  <si>
    <t>Pesispörssi</t>
  </si>
  <si>
    <t>KL</t>
  </si>
  <si>
    <t>Fera</t>
  </si>
  <si>
    <t>Tiina Andreasen</t>
  </si>
  <si>
    <t>ykköspesis</t>
  </si>
  <si>
    <t>OTT</t>
  </si>
  <si>
    <t>0 &gt; 1</t>
  </si>
  <si>
    <t>1 &gt; 2</t>
  </si>
  <si>
    <t>2 &gt; 3</t>
  </si>
  <si>
    <t>3 &gt; k</t>
  </si>
  <si>
    <t>SUPERPESIS</t>
  </si>
  <si>
    <t>RUNKOSARJA</t>
  </si>
  <si>
    <t xml:space="preserve">  Kärkilyönnit (KL),  pesänvälit</t>
  </si>
  <si>
    <t>Sija</t>
  </si>
  <si>
    <t>KUN</t>
  </si>
  <si>
    <t>LÖI</t>
  </si>
  <si>
    <t>TOI</t>
  </si>
  <si>
    <t>7.</t>
  </si>
  <si>
    <t>8.</t>
  </si>
  <si>
    <t>Yhteensä</t>
  </si>
  <si>
    <t>URA SUPERISSA</t>
  </si>
  <si>
    <t>Runkosarja</t>
  </si>
  <si>
    <t>Ylempi loppusarja</t>
  </si>
  <si>
    <t>Alempi loppusarja</t>
  </si>
  <si>
    <t>KAIKKI</t>
  </si>
  <si>
    <t>10.</t>
  </si>
  <si>
    <t>12.</t>
  </si>
  <si>
    <t>5.</t>
  </si>
  <si>
    <t>6.</t>
  </si>
  <si>
    <t>KL-%</t>
  </si>
  <si>
    <t>ka/L</t>
  </si>
  <si>
    <t>ka/T</t>
  </si>
  <si>
    <t>ka/KL</t>
  </si>
  <si>
    <t xml:space="preserve">    Arvo-ottelut ja mitalit</t>
  </si>
  <si>
    <t>IL</t>
  </si>
  <si>
    <t>LL</t>
  </si>
  <si>
    <t>Halli</t>
  </si>
  <si>
    <t>K</t>
  </si>
  <si>
    <t>H</t>
  </si>
  <si>
    <t>P</t>
  </si>
  <si>
    <t>Lukko</t>
  </si>
  <si>
    <t>Seurat</t>
  </si>
  <si>
    <t>suomensarja</t>
  </si>
  <si>
    <t>Fera  2</t>
  </si>
  <si>
    <t>Fera = Fera, Rauma  (1958),  kasvattajaseura</t>
  </si>
  <si>
    <t>Lukko = Fera, Rauma</t>
  </si>
  <si>
    <t>L+T</t>
  </si>
  <si>
    <t>15.10.1977   Rauma</t>
  </si>
  <si>
    <t>ENSIMMÄISET</t>
  </si>
  <si>
    <t>Ottelu</t>
  </si>
  <si>
    <t>1.  ottelu</t>
  </si>
  <si>
    <t>Lyöty juoksu</t>
  </si>
  <si>
    <t>Tuotu juoksu</t>
  </si>
  <si>
    <t>Kunnari</t>
  </si>
  <si>
    <t>3.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</si>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</sst>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95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3" borderId="1" xfId="0" applyFont="1" applyFill="1" applyBorder="1" applyAlignment="1">
      <alignment horizontal="center"/>
    </xf>
    <xf numFmtId="165" fontId="1" fillId="3" borderId="3" xfId="0" applyNumberFormat="1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0" fontId="1" fillId="6" borderId="3" xfId="0" applyFont="1" applyFill="1" applyBorder="1" applyAlignment="1">
      <alignment horizontal="center"/>
    </xf>
    <xf numFmtId="0" fontId="1" fillId="6" borderId="3" xfId="0" applyFont="1" applyFill="1" applyBorder="1"/>
    <xf numFmtId="0" fontId="1" fillId="6" borderId="3" xfId="0" applyFont="1" applyFill="1" applyBorder="1" applyAlignment="1">
      <alignment horizontal="left"/>
    </xf>
    <xf numFmtId="0" fontId="1" fillId="6" borderId="1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165" fontId="1" fillId="6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0" xfId="0" applyFont="1" applyFill="1" applyBorder="1"/>
    <xf numFmtId="0" fontId="4" fillId="2" borderId="0" xfId="0" applyFont="1" applyFill="1"/>
    <xf numFmtId="0" fontId="2" fillId="4" borderId="2" xfId="0" applyFont="1" applyFill="1" applyBorder="1"/>
    <xf numFmtId="0" fontId="1" fillId="2" borderId="0" xfId="0" applyFont="1" applyFill="1" applyAlignment="1">
      <alignment horizontal="center"/>
    </xf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7" xfId="0" applyFont="1" applyFill="1" applyBorder="1"/>
    <xf numFmtId="0" fontId="1" fillId="3" borderId="8" xfId="0" applyFont="1" applyFill="1" applyBorder="1"/>
    <xf numFmtId="0" fontId="1" fillId="3" borderId="9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10" xfId="0" applyFont="1" applyFill="1" applyBorder="1"/>
    <xf numFmtId="0" fontId="2" fillId="0" borderId="0" xfId="0" applyFont="1"/>
    <xf numFmtId="0" fontId="2" fillId="0" borderId="0" xfId="0" applyFont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/>
    <xf numFmtId="0" fontId="1" fillId="7" borderId="1" xfId="0" applyFont="1" applyFill="1" applyBorder="1" applyAlignment="1">
      <alignment horizontal="center"/>
    </xf>
    <xf numFmtId="165" fontId="1" fillId="7" borderId="3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left"/>
    </xf>
    <xf numFmtId="0" fontId="1" fillId="7" borderId="4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left"/>
    </xf>
    <xf numFmtId="0" fontId="0" fillId="3" borderId="0" xfId="0" applyFill="1"/>
    <xf numFmtId="0" fontId="1" fillId="2" borderId="5" xfId="0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0" fontId="0" fillId="2" borderId="0" xfId="0" applyFill="1"/>
    <xf numFmtId="0" fontId="3" fillId="3" borderId="2" xfId="0" applyFont="1" applyFill="1" applyBorder="1"/>
    <xf numFmtId="0" fontId="1" fillId="8" borderId="11" xfId="0" applyFont="1" applyFill="1" applyBorder="1"/>
    <xf numFmtId="0" fontId="3" fillId="8" borderId="10" xfId="0" applyFont="1" applyFill="1" applyBorder="1"/>
    <xf numFmtId="0" fontId="1" fillId="8" borderId="10" xfId="0" applyFont="1" applyFill="1" applyBorder="1"/>
    <xf numFmtId="0" fontId="1" fillId="8" borderId="10" xfId="0" applyFont="1" applyFill="1" applyBorder="1" applyAlignment="1">
      <alignment horizontal="right"/>
    </xf>
    <xf numFmtId="0" fontId="1" fillId="8" borderId="10" xfId="0" applyFont="1" applyFill="1" applyBorder="1" applyAlignment="1">
      <alignment horizontal="left"/>
    </xf>
    <xf numFmtId="0" fontId="1" fillId="8" borderId="13" xfId="0" applyFont="1" applyFill="1" applyBorder="1"/>
    <xf numFmtId="0" fontId="3" fillId="8" borderId="0" xfId="0" applyFont="1" applyFill="1" applyBorder="1"/>
    <xf numFmtId="0" fontId="1" fillId="8" borderId="0" xfId="0" applyFont="1" applyFill="1" applyBorder="1"/>
    <xf numFmtId="0" fontId="1" fillId="8" borderId="0" xfId="0" applyFont="1" applyFill="1" applyBorder="1" applyAlignment="1">
      <alignment horizontal="right"/>
    </xf>
    <xf numFmtId="0" fontId="1" fillId="8" borderId="0" xfId="0" applyFont="1" applyFill="1" applyBorder="1" applyAlignment="1">
      <alignment horizontal="left"/>
    </xf>
    <xf numFmtId="0" fontId="1" fillId="8" borderId="7" xfId="0" applyFont="1" applyFill="1" applyBorder="1"/>
    <xf numFmtId="0" fontId="3" fillId="8" borderId="8" xfId="0" applyFont="1" applyFill="1" applyBorder="1"/>
    <xf numFmtId="0" fontId="1" fillId="8" borderId="8" xfId="0" applyFont="1" applyFill="1" applyBorder="1"/>
    <xf numFmtId="0" fontId="1" fillId="8" borderId="8" xfId="0" applyFont="1" applyFill="1" applyBorder="1" applyAlignment="1">
      <alignment horizontal="right"/>
    </xf>
    <xf numFmtId="0" fontId="1" fillId="8" borderId="8" xfId="0" applyFont="1" applyFill="1" applyBorder="1" applyAlignment="1">
      <alignment horizontal="left"/>
    </xf>
    <xf numFmtId="0" fontId="1" fillId="8" borderId="12" xfId="0" applyFont="1" applyFill="1" applyBorder="1"/>
    <xf numFmtId="0" fontId="1" fillId="8" borderId="5" xfId="0" applyFont="1" applyFill="1" applyBorder="1"/>
    <xf numFmtId="0" fontId="1" fillId="8" borderId="9" xfId="0" applyFont="1" applyFill="1" applyBorder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187"/>
  <sheetViews>
    <sheetView tabSelected="1" zoomScale="90" zoomScaleNormal="90" workbookViewId="0"/>
  </sheetViews>
  <sheetFormatPr defaultRowHeight="15" customHeight="1" x14ac:dyDescent="0.25"/>
  <cols>
    <col min="1" max="1" width="1" style="9" customWidth="1"/>
    <col min="2" max="2" width="6.7109375" style="63" customWidth="1"/>
    <col min="3" max="3" width="7" style="63" customWidth="1"/>
    <col min="4" max="4" width="8.7109375" style="64" customWidth="1"/>
    <col min="5" max="13" width="6.28515625" style="64" customWidth="1"/>
    <col min="14" max="14" width="8.7109375" style="64" customWidth="1"/>
    <col min="15" max="15" width="0.7109375" style="64" customWidth="1"/>
    <col min="16" max="18" width="5.7109375" style="75" customWidth="1"/>
    <col min="19" max="19" width="5.7109375" style="74" customWidth="1"/>
    <col min="20" max="20" width="0.7109375" style="23" customWidth="1"/>
    <col min="21" max="27" width="5.7109375" style="64" customWidth="1"/>
    <col min="28" max="36" width="5.7109375" style="9" customWidth="1"/>
    <col min="37" max="37" width="6.7109375" style="9" customWidth="1"/>
    <col min="38" max="16384" width="9.140625" style="9"/>
  </cols>
  <sheetData>
    <row r="1" spans="1:42" ht="15" customHeight="1" x14ac:dyDescent="0.25">
      <c r="A1" s="1"/>
      <c r="B1" s="2" t="s">
        <v>5</v>
      </c>
      <c r="C1" s="2"/>
      <c r="D1" s="3"/>
      <c r="E1" s="4" t="s">
        <v>49</v>
      </c>
      <c r="F1" s="5"/>
      <c r="G1" s="5"/>
      <c r="H1" s="6"/>
      <c r="I1" s="3"/>
      <c r="J1" s="5"/>
      <c r="K1" s="5"/>
      <c r="L1" s="5"/>
      <c r="M1" s="3"/>
      <c r="N1" s="7"/>
      <c r="O1" s="5"/>
      <c r="P1" s="72"/>
      <c r="Q1" s="72"/>
      <c r="R1" s="72"/>
      <c r="S1" s="3"/>
      <c r="T1" s="5"/>
      <c r="U1" s="5"/>
      <c r="V1" s="3"/>
      <c r="W1" s="3"/>
      <c r="X1" s="3"/>
      <c r="Y1" s="5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8"/>
      <c r="AL1" s="8"/>
      <c r="AM1" s="8"/>
      <c r="AN1" s="8"/>
      <c r="AO1" s="8"/>
    </row>
    <row r="2" spans="1:42" ht="15" customHeight="1" x14ac:dyDescent="0.25">
      <c r="A2" s="1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4"/>
      <c r="N2" s="15"/>
      <c r="O2" s="19"/>
      <c r="P2" s="22"/>
      <c r="Q2" s="20" t="s">
        <v>23</v>
      </c>
      <c r="R2" s="14"/>
      <c r="S2" s="21"/>
      <c r="T2" s="73"/>
      <c r="U2" s="20" t="s">
        <v>24</v>
      </c>
      <c r="V2" s="14"/>
      <c r="W2" s="14"/>
      <c r="X2" s="14"/>
      <c r="Y2" s="21"/>
      <c r="Z2" s="22" t="s">
        <v>25</v>
      </c>
      <c r="AA2" s="14"/>
      <c r="AB2" s="14"/>
      <c r="AC2" s="14"/>
      <c r="AD2" s="15"/>
      <c r="AE2" s="22" t="s">
        <v>35</v>
      </c>
      <c r="AF2" s="14"/>
      <c r="AG2" s="14"/>
      <c r="AH2" s="20"/>
      <c r="AI2" s="14"/>
      <c r="AJ2" s="15"/>
      <c r="AK2" s="8"/>
      <c r="AL2" s="8"/>
      <c r="AM2" s="8"/>
      <c r="AN2" s="8"/>
      <c r="AO2" s="8"/>
    </row>
    <row r="3" spans="1:42" ht="15" customHeight="1" x14ac:dyDescent="0.25">
      <c r="A3" s="1"/>
      <c r="B3" s="18" t="s">
        <v>0</v>
      </c>
      <c r="C3" s="18" t="s">
        <v>15</v>
      </c>
      <c r="D3" s="13" t="s">
        <v>1</v>
      </c>
      <c r="E3" s="18" t="s">
        <v>7</v>
      </c>
      <c r="F3" s="18" t="s">
        <v>16</v>
      </c>
      <c r="G3" s="15" t="s">
        <v>17</v>
      </c>
      <c r="H3" s="18" t="s">
        <v>18</v>
      </c>
      <c r="I3" s="18" t="s">
        <v>3</v>
      </c>
      <c r="J3" s="18" t="s">
        <v>8</v>
      </c>
      <c r="K3" s="18" t="s">
        <v>9</v>
      </c>
      <c r="L3" s="18" t="s">
        <v>10</v>
      </c>
      <c r="M3" s="17" t="s">
        <v>11</v>
      </c>
      <c r="N3" s="18" t="s">
        <v>31</v>
      </c>
      <c r="O3" s="23"/>
      <c r="P3" s="18" t="s">
        <v>17</v>
      </c>
      <c r="Q3" s="18" t="s">
        <v>18</v>
      </c>
      <c r="R3" s="18" t="s">
        <v>48</v>
      </c>
      <c r="S3" s="18" t="s">
        <v>3</v>
      </c>
      <c r="T3" s="46"/>
      <c r="U3" s="18" t="s">
        <v>7</v>
      </c>
      <c r="V3" s="18" t="s">
        <v>16</v>
      </c>
      <c r="W3" s="15" t="s">
        <v>17</v>
      </c>
      <c r="X3" s="18" t="s">
        <v>18</v>
      </c>
      <c r="Y3" s="18" t="s">
        <v>3</v>
      </c>
      <c r="Z3" s="18" t="s">
        <v>7</v>
      </c>
      <c r="AA3" s="18" t="s">
        <v>16</v>
      </c>
      <c r="AB3" s="15" t="s">
        <v>17</v>
      </c>
      <c r="AC3" s="18" t="s">
        <v>18</v>
      </c>
      <c r="AD3" s="18" t="s">
        <v>3</v>
      </c>
      <c r="AE3" s="18" t="s">
        <v>36</v>
      </c>
      <c r="AF3" s="18" t="s">
        <v>37</v>
      </c>
      <c r="AG3" s="15" t="s">
        <v>38</v>
      </c>
      <c r="AH3" s="15" t="s">
        <v>39</v>
      </c>
      <c r="AI3" s="17" t="s">
        <v>40</v>
      </c>
      <c r="AJ3" s="18" t="s">
        <v>41</v>
      </c>
      <c r="AK3" s="8"/>
      <c r="AL3" s="8"/>
      <c r="AM3" s="8"/>
      <c r="AN3" s="8"/>
      <c r="AO3" s="8"/>
    </row>
    <row r="4" spans="1:42" ht="15" customHeight="1" x14ac:dyDescent="0.25">
      <c r="A4" s="1"/>
      <c r="B4" s="65">
        <v>1993</v>
      </c>
      <c r="C4" s="65"/>
      <c r="D4" s="66" t="s">
        <v>4</v>
      </c>
      <c r="E4" s="65"/>
      <c r="F4" s="69" t="s">
        <v>44</v>
      </c>
      <c r="G4" s="67"/>
      <c r="H4" s="70"/>
      <c r="I4" s="65"/>
      <c r="J4" s="65"/>
      <c r="K4" s="65"/>
      <c r="L4" s="65"/>
      <c r="M4" s="65"/>
      <c r="N4" s="68"/>
      <c r="O4" s="46"/>
      <c r="P4" s="18"/>
      <c r="Q4" s="18"/>
      <c r="R4" s="18"/>
      <c r="S4" s="18"/>
      <c r="U4" s="24"/>
      <c r="V4" s="24"/>
      <c r="W4" s="24"/>
      <c r="X4" s="24"/>
      <c r="Y4" s="24"/>
      <c r="Z4" s="30"/>
      <c r="AA4" s="30"/>
      <c r="AB4" s="30"/>
      <c r="AC4" s="30"/>
      <c r="AD4" s="30"/>
      <c r="AE4" s="24"/>
      <c r="AF4" s="24"/>
      <c r="AG4" s="24"/>
      <c r="AH4" s="24"/>
      <c r="AI4" s="24"/>
      <c r="AJ4" s="24"/>
      <c r="AK4" s="44"/>
      <c r="AL4" s="8"/>
      <c r="AM4" s="8"/>
      <c r="AN4" s="8"/>
      <c r="AO4" s="8"/>
      <c r="AP4" s="8"/>
    </row>
    <row r="5" spans="1:42" ht="15" customHeight="1" x14ac:dyDescent="0.25">
      <c r="A5" s="1"/>
      <c r="B5" s="33">
        <v>1994</v>
      </c>
      <c r="C5" s="33"/>
      <c r="D5" s="34" t="s">
        <v>4</v>
      </c>
      <c r="E5" s="33"/>
      <c r="F5" s="35" t="s">
        <v>6</v>
      </c>
      <c r="G5" s="36"/>
      <c r="H5" s="37"/>
      <c r="I5" s="33"/>
      <c r="J5" s="33"/>
      <c r="K5" s="33"/>
      <c r="L5" s="33"/>
      <c r="M5" s="33"/>
      <c r="N5" s="38"/>
      <c r="O5" s="46"/>
      <c r="P5" s="18"/>
      <c r="Q5" s="18"/>
      <c r="R5" s="18"/>
      <c r="S5" s="18"/>
      <c r="U5" s="24"/>
      <c r="V5" s="24"/>
      <c r="W5" s="24"/>
      <c r="X5" s="24"/>
      <c r="Y5" s="24"/>
      <c r="Z5" s="30"/>
      <c r="AA5" s="30"/>
      <c r="AB5" s="30"/>
      <c r="AC5" s="30"/>
      <c r="AD5" s="30"/>
      <c r="AE5" s="24"/>
      <c r="AF5" s="24"/>
      <c r="AG5" s="24"/>
      <c r="AH5" s="24"/>
      <c r="AI5" s="24"/>
      <c r="AJ5" s="24"/>
      <c r="AK5" s="44"/>
      <c r="AL5" s="8"/>
      <c r="AM5" s="8"/>
      <c r="AN5" s="8"/>
      <c r="AO5" s="8"/>
      <c r="AP5" s="8"/>
    </row>
    <row r="6" spans="1:42" ht="15" customHeight="1" x14ac:dyDescent="0.25">
      <c r="A6" s="1"/>
      <c r="B6" s="33">
        <v>1995</v>
      </c>
      <c r="C6" s="33"/>
      <c r="D6" s="34" t="s">
        <v>4</v>
      </c>
      <c r="E6" s="33"/>
      <c r="F6" s="35" t="s">
        <v>6</v>
      </c>
      <c r="G6" s="36"/>
      <c r="H6" s="37"/>
      <c r="I6" s="33"/>
      <c r="J6" s="33"/>
      <c r="K6" s="33"/>
      <c r="L6" s="33"/>
      <c r="M6" s="33"/>
      <c r="N6" s="38"/>
      <c r="O6" s="46"/>
      <c r="P6" s="18"/>
      <c r="Q6" s="18"/>
      <c r="R6" s="18"/>
      <c r="S6" s="18"/>
      <c r="U6" s="24"/>
      <c r="V6" s="24"/>
      <c r="W6" s="24"/>
      <c r="X6" s="24"/>
      <c r="Y6" s="24"/>
      <c r="Z6" s="30"/>
      <c r="AA6" s="30"/>
      <c r="AB6" s="30"/>
      <c r="AC6" s="30"/>
      <c r="AD6" s="30"/>
      <c r="AE6" s="24"/>
      <c r="AF6" s="24"/>
      <c r="AG6" s="24"/>
      <c r="AH6" s="24"/>
      <c r="AI6" s="24"/>
      <c r="AJ6" s="24"/>
      <c r="AK6" s="44"/>
      <c r="AL6" s="8"/>
      <c r="AM6" s="8"/>
      <c r="AN6" s="8"/>
      <c r="AO6" s="8"/>
      <c r="AP6" s="8"/>
    </row>
    <row r="7" spans="1:42" ht="15" customHeight="1" x14ac:dyDescent="0.25">
      <c r="A7" s="1"/>
      <c r="B7" s="33">
        <v>1996</v>
      </c>
      <c r="C7" s="33"/>
      <c r="D7" s="34" t="s">
        <v>4</v>
      </c>
      <c r="E7" s="33"/>
      <c r="F7" s="35" t="s">
        <v>6</v>
      </c>
      <c r="G7" s="36"/>
      <c r="H7" s="37"/>
      <c r="I7" s="33"/>
      <c r="J7" s="33"/>
      <c r="K7" s="33"/>
      <c r="L7" s="33"/>
      <c r="M7" s="33"/>
      <c r="N7" s="38"/>
      <c r="O7" s="46"/>
      <c r="P7" s="18"/>
      <c r="Q7" s="18"/>
      <c r="R7" s="18"/>
      <c r="S7" s="18"/>
      <c r="U7" s="24"/>
      <c r="V7" s="24"/>
      <c r="W7" s="24"/>
      <c r="X7" s="24"/>
      <c r="Y7" s="24"/>
      <c r="Z7" s="30"/>
      <c r="AA7" s="30"/>
      <c r="AB7" s="30"/>
      <c r="AC7" s="30"/>
      <c r="AD7" s="30"/>
      <c r="AE7" s="24"/>
      <c r="AF7" s="24"/>
      <c r="AG7" s="24"/>
      <c r="AH7" s="24"/>
      <c r="AI7" s="24"/>
      <c r="AJ7" s="24"/>
      <c r="AK7" s="44"/>
      <c r="AL7" s="8"/>
      <c r="AM7" s="8"/>
      <c r="AN7" s="8"/>
      <c r="AO7" s="8"/>
      <c r="AP7" s="8"/>
    </row>
    <row r="8" spans="1:42" ht="15" customHeight="1" x14ac:dyDescent="0.25">
      <c r="A8" s="1"/>
      <c r="B8" s="33">
        <v>1997</v>
      </c>
      <c r="C8" s="33"/>
      <c r="D8" s="34" t="s">
        <v>4</v>
      </c>
      <c r="E8" s="33"/>
      <c r="F8" s="35" t="s">
        <v>6</v>
      </c>
      <c r="G8" s="36"/>
      <c r="H8" s="37"/>
      <c r="I8" s="33"/>
      <c r="J8" s="33"/>
      <c r="K8" s="33"/>
      <c r="L8" s="33"/>
      <c r="M8" s="38"/>
      <c r="N8" s="38"/>
      <c r="O8" s="46"/>
      <c r="P8" s="18"/>
      <c r="Q8" s="18"/>
      <c r="R8" s="18"/>
      <c r="S8" s="18"/>
      <c r="U8" s="24"/>
      <c r="V8" s="24"/>
      <c r="W8" s="24"/>
      <c r="X8" s="24"/>
      <c r="Y8" s="24"/>
      <c r="Z8" s="30"/>
      <c r="AA8" s="30"/>
      <c r="AB8" s="30"/>
      <c r="AC8" s="30"/>
      <c r="AD8" s="30"/>
      <c r="AE8" s="24"/>
      <c r="AF8" s="24"/>
      <c r="AG8" s="24"/>
      <c r="AH8" s="24"/>
      <c r="AI8" s="24"/>
      <c r="AJ8" s="24"/>
      <c r="AK8" s="44"/>
      <c r="AL8" s="8"/>
      <c r="AM8" s="8"/>
      <c r="AN8" s="8"/>
      <c r="AO8" s="8"/>
      <c r="AP8" s="8"/>
    </row>
    <row r="9" spans="1:42" ht="15" customHeight="1" x14ac:dyDescent="0.2">
      <c r="A9" s="1"/>
      <c r="B9" s="33">
        <v>1998</v>
      </c>
      <c r="C9" s="33"/>
      <c r="D9" s="34" t="s">
        <v>4</v>
      </c>
      <c r="E9" s="33"/>
      <c r="F9" s="35" t="s">
        <v>6</v>
      </c>
      <c r="G9" s="36"/>
      <c r="H9" s="37"/>
      <c r="I9" s="33"/>
      <c r="J9" s="33"/>
      <c r="K9" s="33"/>
      <c r="L9" s="33"/>
      <c r="M9" s="38"/>
      <c r="N9" s="38"/>
      <c r="O9" s="46"/>
      <c r="P9" s="18"/>
      <c r="Q9" s="18"/>
      <c r="R9" s="18"/>
      <c r="S9" s="18"/>
      <c r="T9" s="46"/>
      <c r="U9" s="24"/>
      <c r="V9" s="24"/>
      <c r="W9" s="24"/>
      <c r="X9" s="24"/>
      <c r="Y9" s="24"/>
      <c r="Z9" s="30" t="s">
        <v>57</v>
      </c>
      <c r="AA9" s="30" t="s">
        <v>57</v>
      </c>
      <c r="AB9" s="30" t="s">
        <v>57</v>
      </c>
      <c r="AC9" s="30" t="s">
        <v>57</v>
      </c>
      <c r="AD9" s="30" t="s">
        <v>57</v>
      </c>
      <c r="AE9" s="24"/>
      <c r="AF9" s="24"/>
      <c r="AG9" s="24"/>
      <c r="AH9" s="24"/>
      <c r="AI9" s="24"/>
      <c r="AJ9" s="24"/>
      <c r="AK9" s="44"/>
      <c r="AL9" s="8"/>
      <c r="AM9" s="8"/>
      <c r="AN9" s="8"/>
      <c r="AO9" s="8"/>
      <c r="AP9" s="8"/>
    </row>
    <row r="10" spans="1:42" ht="15" customHeight="1" x14ac:dyDescent="0.2">
      <c r="A10" s="1"/>
      <c r="B10" s="24">
        <v>1999</v>
      </c>
      <c r="C10" s="24" t="s">
        <v>28</v>
      </c>
      <c r="D10" s="25" t="s">
        <v>4</v>
      </c>
      <c r="E10" s="24">
        <v>21</v>
      </c>
      <c r="F10" s="24">
        <v>1</v>
      </c>
      <c r="G10" s="24">
        <v>7</v>
      </c>
      <c r="H10" s="24">
        <v>3</v>
      </c>
      <c r="I10" s="24">
        <v>58</v>
      </c>
      <c r="J10" s="24">
        <v>20</v>
      </c>
      <c r="K10" s="24">
        <v>18</v>
      </c>
      <c r="L10" s="24">
        <v>12</v>
      </c>
      <c r="M10" s="26">
        <v>8</v>
      </c>
      <c r="N10" s="27">
        <v>0.48709999999999998</v>
      </c>
      <c r="O10" s="28">
        <f t="shared" ref="O10:O20" si="0">PRODUCT(I10/N10)</f>
        <v>119.07205912543625</v>
      </c>
      <c r="P10" s="18"/>
      <c r="Q10" s="18"/>
      <c r="R10" s="18"/>
      <c r="S10" s="18"/>
      <c r="T10" s="46"/>
      <c r="U10" s="24"/>
      <c r="V10" s="24"/>
      <c r="W10" s="29"/>
      <c r="X10" s="24"/>
      <c r="Y10" s="24"/>
      <c r="Z10" s="30"/>
      <c r="AA10" s="30"/>
      <c r="AB10" s="30"/>
      <c r="AC10" s="31"/>
      <c r="AD10" s="31"/>
      <c r="AE10" s="24"/>
      <c r="AF10" s="24"/>
      <c r="AG10" s="32"/>
      <c r="AH10" s="29"/>
      <c r="AI10" s="10"/>
      <c r="AJ10" s="32"/>
      <c r="AK10" s="8"/>
      <c r="AL10" s="8"/>
      <c r="AM10" s="8"/>
      <c r="AN10" s="8"/>
      <c r="AO10" s="8"/>
    </row>
    <row r="11" spans="1:42" ht="15" customHeight="1" x14ac:dyDescent="0.2">
      <c r="A11" s="1"/>
      <c r="B11" s="33">
        <v>2000</v>
      </c>
      <c r="C11" s="33"/>
      <c r="D11" s="34" t="s">
        <v>4</v>
      </c>
      <c r="E11" s="35"/>
      <c r="F11" s="35" t="s">
        <v>6</v>
      </c>
      <c r="G11" s="36"/>
      <c r="H11" s="37"/>
      <c r="I11" s="33"/>
      <c r="J11" s="33"/>
      <c r="K11" s="33"/>
      <c r="L11" s="33"/>
      <c r="M11" s="36"/>
      <c r="N11" s="38"/>
      <c r="O11" s="28">
        <v>0</v>
      </c>
      <c r="P11" s="18"/>
      <c r="Q11" s="18"/>
      <c r="R11" s="18"/>
      <c r="S11" s="18"/>
      <c r="T11" s="46"/>
      <c r="U11" s="24"/>
      <c r="V11" s="24"/>
      <c r="W11" s="29"/>
      <c r="X11" s="24"/>
      <c r="Y11" s="24"/>
      <c r="Z11" s="30">
        <v>7</v>
      </c>
      <c r="AA11" s="30">
        <v>0</v>
      </c>
      <c r="AB11" s="30">
        <v>9</v>
      </c>
      <c r="AC11" s="30">
        <v>2</v>
      </c>
      <c r="AD11" s="30">
        <v>24</v>
      </c>
      <c r="AE11" s="24"/>
      <c r="AF11" s="24"/>
      <c r="AG11" s="32"/>
      <c r="AH11" s="29"/>
      <c r="AI11" s="10"/>
      <c r="AJ11" s="32"/>
      <c r="AK11" s="8"/>
      <c r="AL11" s="8"/>
      <c r="AM11" s="8"/>
      <c r="AN11" s="8"/>
      <c r="AO11" s="8"/>
    </row>
    <row r="12" spans="1:42" ht="15" customHeight="1" x14ac:dyDescent="0.2">
      <c r="A12" s="1"/>
      <c r="B12" s="33">
        <v>2001</v>
      </c>
      <c r="C12" s="33"/>
      <c r="D12" s="34" t="s">
        <v>4</v>
      </c>
      <c r="E12" s="35"/>
      <c r="F12" s="35" t="s">
        <v>6</v>
      </c>
      <c r="G12" s="36"/>
      <c r="H12" s="37"/>
      <c r="I12" s="33"/>
      <c r="J12" s="33"/>
      <c r="K12" s="33"/>
      <c r="L12" s="33"/>
      <c r="M12" s="36"/>
      <c r="N12" s="38"/>
      <c r="O12" s="28">
        <v>0</v>
      </c>
      <c r="P12" s="18"/>
      <c r="Q12" s="18"/>
      <c r="R12" s="18"/>
      <c r="S12" s="18"/>
      <c r="T12" s="46"/>
      <c r="U12" s="24"/>
      <c r="V12" s="24"/>
      <c r="W12" s="29"/>
      <c r="X12" s="24"/>
      <c r="Y12" s="24"/>
      <c r="Z12" s="30">
        <v>7</v>
      </c>
      <c r="AA12" s="30">
        <v>0</v>
      </c>
      <c r="AB12" s="30">
        <v>6</v>
      </c>
      <c r="AC12" s="30">
        <v>1</v>
      </c>
      <c r="AD12" s="30">
        <v>17</v>
      </c>
      <c r="AE12" s="24"/>
      <c r="AF12" s="24"/>
      <c r="AG12" s="32"/>
      <c r="AH12" s="29"/>
      <c r="AI12" s="10"/>
      <c r="AJ12" s="32"/>
      <c r="AK12" s="8"/>
      <c r="AL12" s="8"/>
      <c r="AM12" s="8"/>
      <c r="AN12" s="8"/>
      <c r="AO12" s="8"/>
    </row>
    <row r="13" spans="1:42" ht="15" customHeight="1" x14ac:dyDescent="0.2">
      <c r="A13" s="1"/>
      <c r="B13" s="24">
        <v>2002</v>
      </c>
      <c r="C13" s="24" t="s">
        <v>27</v>
      </c>
      <c r="D13" s="25" t="s">
        <v>4</v>
      </c>
      <c r="E13" s="24">
        <v>24</v>
      </c>
      <c r="F13" s="24">
        <v>2</v>
      </c>
      <c r="G13" s="24">
        <v>11</v>
      </c>
      <c r="H13" s="24">
        <v>14</v>
      </c>
      <c r="I13" s="24">
        <v>69</v>
      </c>
      <c r="J13" s="24">
        <v>8</v>
      </c>
      <c r="K13" s="24">
        <v>21</v>
      </c>
      <c r="L13" s="24">
        <v>27</v>
      </c>
      <c r="M13" s="26">
        <v>13</v>
      </c>
      <c r="N13" s="27">
        <v>0.42849999999999999</v>
      </c>
      <c r="O13" s="28">
        <f t="shared" si="0"/>
        <v>161.02683780630105</v>
      </c>
      <c r="P13" s="18"/>
      <c r="Q13" s="18"/>
      <c r="R13" s="18"/>
      <c r="S13" s="18"/>
      <c r="T13" s="46"/>
      <c r="U13" s="24"/>
      <c r="V13" s="24"/>
      <c r="W13" s="29"/>
      <c r="X13" s="24"/>
      <c r="Y13" s="24"/>
      <c r="Z13" s="30">
        <v>7</v>
      </c>
      <c r="AA13" s="30">
        <v>1</v>
      </c>
      <c r="AB13" s="30">
        <v>2</v>
      </c>
      <c r="AC13" s="30">
        <v>5</v>
      </c>
      <c r="AD13" s="30">
        <v>22</v>
      </c>
      <c r="AE13" s="24"/>
      <c r="AF13" s="24"/>
      <c r="AG13" s="32"/>
      <c r="AH13" s="29"/>
      <c r="AI13" s="10"/>
      <c r="AJ13" s="32"/>
      <c r="AK13" s="8"/>
      <c r="AL13" s="8"/>
      <c r="AM13" s="8"/>
      <c r="AN13" s="8"/>
      <c r="AO13" s="8"/>
    </row>
    <row r="14" spans="1:42" ht="15" customHeight="1" x14ac:dyDescent="0.2">
      <c r="A14" s="1"/>
      <c r="B14" s="24">
        <v>2003</v>
      </c>
      <c r="C14" s="24" t="s">
        <v>20</v>
      </c>
      <c r="D14" s="25" t="s">
        <v>4</v>
      </c>
      <c r="E14" s="24">
        <v>20</v>
      </c>
      <c r="F14" s="24">
        <v>1</v>
      </c>
      <c r="G14" s="24">
        <v>22</v>
      </c>
      <c r="H14" s="24">
        <v>14</v>
      </c>
      <c r="I14" s="24">
        <v>73</v>
      </c>
      <c r="J14" s="24">
        <v>10</v>
      </c>
      <c r="K14" s="24">
        <v>12</v>
      </c>
      <c r="L14" s="24">
        <v>28</v>
      </c>
      <c r="M14" s="26">
        <v>23</v>
      </c>
      <c r="N14" s="27">
        <v>0.5887</v>
      </c>
      <c r="O14" s="28">
        <f t="shared" si="0"/>
        <v>124.00203838967217</v>
      </c>
      <c r="P14" s="18"/>
      <c r="Q14" s="18"/>
      <c r="R14" s="18"/>
      <c r="S14" s="18"/>
      <c r="T14" s="46" t="e">
        <f t="shared" ref="T14:T34" si="1">PRODUCT(L14/S14)</f>
        <v>#DIV/0!</v>
      </c>
      <c r="U14" s="24">
        <v>3</v>
      </c>
      <c r="V14" s="24">
        <v>0</v>
      </c>
      <c r="W14" s="24">
        <v>4</v>
      </c>
      <c r="X14" s="24">
        <v>1</v>
      </c>
      <c r="Y14" s="24">
        <v>9</v>
      </c>
      <c r="Z14" s="31"/>
      <c r="AA14" s="31"/>
      <c r="AB14" s="31"/>
      <c r="AC14" s="31"/>
      <c r="AD14" s="31"/>
      <c r="AE14" s="24"/>
      <c r="AF14" s="24"/>
      <c r="AG14" s="32"/>
      <c r="AH14" s="29"/>
      <c r="AI14" s="10"/>
      <c r="AJ14" s="32"/>
      <c r="AK14" s="8"/>
      <c r="AL14" s="8"/>
      <c r="AM14" s="8"/>
      <c r="AN14" s="8"/>
      <c r="AO14" s="8"/>
    </row>
    <row r="15" spans="1:42" ht="15" customHeight="1" x14ac:dyDescent="0.2">
      <c r="A15" s="1"/>
      <c r="B15" s="24">
        <v>2004</v>
      </c>
      <c r="C15" s="24" t="s">
        <v>29</v>
      </c>
      <c r="D15" s="25" t="s">
        <v>4</v>
      </c>
      <c r="E15" s="24">
        <v>12</v>
      </c>
      <c r="F15" s="24">
        <v>0</v>
      </c>
      <c r="G15" s="24">
        <v>10</v>
      </c>
      <c r="H15" s="24">
        <v>1</v>
      </c>
      <c r="I15" s="24">
        <v>31</v>
      </c>
      <c r="J15" s="24">
        <v>0</v>
      </c>
      <c r="K15" s="24">
        <v>4</v>
      </c>
      <c r="L15" s="24">
        <v>17</v>
      </c>
      <c r="M15" s="26">
        <v>10</v>
      </c>
      <c r="N15" s="27">
        <v>0.5</v>
      </c>
      <c r="O15" s="28">
        <f t="shared" si="0"/>
        <v>62</v>
      </c>
      <c r="P15" s="18"/>
      <c r="Q15" s="18"/>
      <c r="R15" s="18"/>
      <c r="S15" s="18"/>
      <c r="T15" s="46" t="e">
        <f t="shared" si="1"/>
        <v>#DIV/0!</v>
      </c>
      <c r="U15" s="24">
        <v>7</v>
      </c>
      <c r="V15" s="24">
        <v>0</v>
      </c>
      <c r="W15" s="24">
        <v>3</v>
      </c>
      <c r="X15" s="24">
        <v>2</v>
      </c>
      <c r="Y15" s="24">
        <v>16</v>
      </c>
      <c r="Z15" s="31"/>
      <c r="AA15" s="31"/>
      <c r="AB15" s="31"/>
      <c r="AC15" s="31"/>
      <c r="AD15" s="31"/>
      <c r="AE15" s="24"/>
      <c r="AF15" s="24"/>
      <c r="AG15" s="32"/>
      <c r="AH15" s="29"/>
      <c r="AI15" s="10"/>
      <c r="AJ15" s="32"/>
      <c r="AK15" s="8"/>
      <c r="AL15" s="8"/>
      <c r="AM15" s="8"/>
      <c r="AN15" s="8"/>
      <c r="AO15" s="8"/>
    </row>
    <row r="16" spans="1:42" ht="15" customHeight="1" x14ac:dyDescent="0.2">
      <c r="A16" s="1"/>
      <c r="B16" s="24">
        <v>2005</v>
      </c>
      <c r="C16" s="24" t="s">
        <v>29</v>
      </c>
      <c r="D16" s="25" t="s">
        <v>4</v>
      </c>
      <c r="E16" s="24">
        <v>20</v>
      </c>
      <c r="F16" s="24">
        <v>2</v>
      </c>
      <c r="G16" s="24">
        <v>28</v>
      </c>
      <c r="H16" s="24">
        <v>6</v>
      </c>
      <c r="I16" s="24">
        <v>70</v>
      </c>
      <c r="J16" s="24">
        <v>8</v>
      </c>
      <c r="K16" s="24">
        <v>10</v>
      </c>
      <c r="L16" s="24">
        <v>22</v>
      </c>
      <c r="M16" s="26">
        <v>30</v>
      </c>
      <c r="N16" s="27">
        <v>0.54679999999999995</v>
      </c>
      <c r="O16" s="28">
        <f t="shared" si="0"/>
        <v>128.01755669348941</v>
      </c>
      <c r="P16" s="18" t="s">
        <v>27</v>
      </c>
      <c r="Q16" s="18"/>
      <c r="R16" s="18"/>
      <c r="S16" s="18"/>
      <c r="T16" s="46" t="e">
        <f t="shared" si="1"/>
        <v>#DIV/0!</v>
      </c>
      <c r="U16" s="24">
        <v>7</v>
      </c>
      <c r="V16" s="24">
        <v>0</v>
      </c>
      <c r="W16" s="24">
        <v>5</v>
      </c>
      <c r="X16" s="24">
        <v>2</v>
      </c>
      <c r="Y16" s="24">
        <v>19</v>
      </c>
      <c r="Z16" s="31"/>
      <c r="AA16" s="31"/>
      <c r="AB16" s="31"/>
      <c r="AC16" s="31"/>
      <c r="AD16" s="31"/>
      <c r="AE16" s="24"/>
      <c r="AF16" s="24"/>
      <c r="AG16" s="32"/>
      <c r="AH16" s="29"/>
      <c r="AI16" s="10"/>
      <c r="AJ16" s="32"/>
      <c r="AK16" s="8"/>
      <c r="AL16" s="8"/>
      <c r="AM16" s="8"/>
      <c r="AN16" s="8"/>
      <c r="AO16" s="8"/>
    </row>
    <row r="17" spans="1:42" ht="15" customHeight="1" x14ac:dyDescent="0.2">
      <c r="A17" s="1"/>
      <c r="B17" s="24">
        <v>2006</v>
      </c>
      <c r="C17" s="24" t="s">
        <v>30</v>
      </c>
      <c r="D17" s="25" t="s">
        <v>4</v>
      </c>
      <c r="E17" s="24">
        <v>20</v>
      </c>
      <c r="F17" s="24">
        <v>2</v>
      </c>
      <c r="G17" s="24">
        <v>8</v>
      </c>
      <c r="H17" s="24">
        <v>8</v>
      </c>
      <c r="I17" s="24">
        <v>64</v>
      </c>
      <c r="J17" s="24">
        <v>28</v>
      </c>
      <c r="K17" s="24">
        <v>13</v>
      </c>
      <c r="L17" s="24">
        <v>13</v>
      </c>
      <c r="M17" s="26">
        <v>10</v>
      </c>
      <c r="N17" s="27">
        <v>0.55649999999999999</v>
      </c>
      <c r="O17" s="28">
        <f t="shared" si="0"/>
        <v>115.00449236298293</v>
      </c>
      <c r="P17" s="18"/>
      <c r="Q17" s="18"/>
      <c r="R17" s="18"/>
      <c r="S17" s="18"/>
      <c r="T17" s="46" t="e">
        <f t="shared" si="1"/>
        <v>#DIV/0!</v>
      </c>
      <c r="U17" s="24">
        <v>7</v>
      </c>
      <c r="V17" s="24">
        <v>1</v>
      </c>
      <c r="W17" s="24">
        <v>8</v>
      </c>
      <c r="X17" s="24">
        <v>4</v>
      </c>
      <c r="Y17" s="24">
        <v>20</v>
      </c>
      <c r="Z17" s="31"/>
      <c r="AA17" s="31"/>
      <c r="AB17" s="31"/>
      <c r="AC17" s="31"/>
      <c r="AD17" s="31"/>
      <c r="AE17" s="24"/>
      <c r="AF17" s="24"/>
      <c r="AG17" s="32"/>
      <c r="AH17" s="29"/>
      <c r="AI17" s="10"/>
      <c r="AJ17" s="32"/>
      <c r="AK17" s="8"/>
      <c r="AL17" s="8"/>
      <c r="AM17" s="8"/>
      <c r="AN17" s="8"/>
      <c r="AO17" s="8"/>
    </row>
    <row r="18" spans="1:42" ht="15" customHeight="1" x14ac:dyDescent="0.2">
      <c r="A18" s="1"/>
      <c r="B18" s="24">
        <v>2007</v>
      </c>
      <c r="C18" s="24" t="s">
        <v>19</v>
      </c>
      <c r="D18" s="25" t="s">
        <v>4</v>
      </c>
      <c r="E18" s="24">
        <v>20</v>
      </c>
      <c r="F18" s="24">
        <v>2</v>
      </c>
      <c r="G18" s="24">
        <v>17</v>
      </c>
      <c r="H18" s="24">
        <v>10</v>
      </c>
      <c r="I18" s="24">
        <v>73</v>
      </c>
      <c r="J18" s="24">
        <v>10</v>
      </c>
      <c r="K18" s="24">
        <v>17</v>
      </c>
      <c r="L18" s="24">
        <v>27</v>
      </c>
      <c r="M18" s="26">
        <v>19</v>
      </c>
      <c r="N18" s="27">
        <v>0.5</v>
      </c>
      <c r="O18" s="28">
        <f t="shared" si="0"/>
        <v>146</v>
      </c>
      <c r="P18" s="18"/>
      <c r="Q18" s="18"/>
      <c r="R18" s="18"/>
      <c r="S18" s="18"/>
      <c r="T18" s="46" t="e">
        <f t="shared" si="1"/>
        <v>#DIV/0!</v>
      </c>
      <c r="U18" s="24">
        <v>7</v>
      </c>
      <c r="V18" s="24">
        <v>0</v>
      </c>
      <c r="W18" s="24">
        <v>2</v>
      </c>
      <c r="X18" s="24">
        <v>1</v>
      </c>
      <c r="Y18" s="24">
        <v>10</v>
      </c>
      <c r="Z18" s="31"/>
      <c r="AA18" s="31"/>
      <c r="AB18" s="31"/>
      <c r="AC18" s="31"/>
      <c r="AD18" s="31"/>
      <c r="AE18" s="24"/>
      <c r="AF18" s="24"/>
      <c r="AG18" s="32"/>
      <c r="AH18" s="29"/>
      <c r="AI18" s="10"/>
      <c r="AJ18" s="32"/>
      <c r="AK18" s="8"/>
      <c r="AL18" s="8"/>
      <c r="AM18" s="8"/>
      <c r="AN18" s="8"/>
      <c r="AO18" s="8"/>
    </row>
    <row r="19" spans="1:42" ht="15" customHeight="1" x14ac:dyDescent="0.2">
      <c r="A19" s="1"/>
      <c r="B19" s="24">
        <v>2008</v>
      </c>
      <c r="C19" s="24" t="s">
        <v>30</v>
      </c>
      <c r="D19" s="25" t="s">
        <v>4</v>
      </c>
      <c r="E19" s="24">
        <v>20</v>
      </c>
      <c r="F19" s="24">
        <v>1</v>
      </c>
      <c r="G19" s="24">
        <v>7</v>
      </c>
      <c r="H19" s="24">
        <v>7</v>
      </c>
      <c r="I19" s="24">
        <v>51</v>
      </c>
      <c r="J19" s="24">
        <v>12</v>
      </c>
      <c r="K19" s="24">
        <v>16</v>
      </c>
      <c r="L19" s="24">
        <v>15</v>
      </c>
      <c r="M19" s="26">
        <v>8</v>
      </c>
      <c r="N19" s="27">
        <v>0.40789999999999998</v>
      </c>
      <c r="O19" s="28">
        <f t="shared" si="0"/>
        <v>125.03064476587399</v>
      </c>
      <c r="P19" s="18"/>
      <c r="Q19" s="18"/>
      <c r="R19" s="18"/>
      <c r="S19" s="18"/>
      <c r="T19" s="46" t="e">
        <f t="shared" si="1"/>
        <v>#DIV/0!</v>
      </c>
      <c r="U19" s="24">
        <v>7</v>
      </c>
      <c r="V19" s="24">
        <v>0</v>
      </c>
      <c r="W19" s="24">
        <v>2</v>
      </c>
      <c r="X19" s="24">
        <v>1</v>
      </c>
      <c r="Y19" s="24">
        <v>19</v>
      </c>
      <c r="Z19" s="31"/>
      <c r="AA19" s="31"/>
      <c r="AB19" s="31"/>
      <c r="AC19" s="31"/>
      <c r="AD19" s="31"/>
      <c r="AE19" s="24"/>
      <c r="AF19" s="24"/>
      <c r="AG19" s="32"/>
      <c r="AH19" s="29"/>
      <c r="AI19" s="10"/>
      <c r="AJ19" s="32"/>
      <c r="AK19" s="8"/>
      <c r="AL19" s="8"/>
      <c r="AM19" s="8"/>
      <c r="AN19" s="8"/>
      <c r="AO19" s="8"/>
    </row>
    <row r="20" spans="1:42" ht="15" customHeight="1" x14ac:dyDescent="0.2">
      <c r="A20" s="1"/>
      <c r="B20" s="24">
        <v>2009</v>
      </c>
      <c r="C20" s="24" t="s">
        <v>20</v>
      </c>
      <c r="D20" s="25" t="s">
        <v>4</v>
      </c>
      <c r="E20" s="24">
        <v>24</v>
      </c>
      <c r="F20" s="24">
        <v>1</v>
      </c>
      <c r="G20" s="24">
        <v>6</v>
      </c>
      <c r="H20" s="24">
        <v>13</v>
      </c>
      <c r="I20" s="24">
        <v>68</v>
      </c>
      <c r="J20" s="24">
        <v>29</v>
      </c>
      <c r="K20" s="24">
        <v>20</v>
      </c>
      <c r="L20" s="24">
        <v>12</v>
      </c>
      <c r="M20" s="26">
        <v>7</v>
      </c>
      <c r="N20" s="27">
        <v>0.48920000000000002</v>
      </c>
      <c r="O20" s="28">
        <f t="shared" si="0"/>
        <v>139.00245298446441</v>
      </c>
      <c r="P20" s="18"/>
      <c r="Q20" s="18"/>
      <c r="R20" s="18"/>
      <c r="S20" s="18"/>
      <c r="T20" s="46" t="e">
        <f t="shared" si="1"/>
        <v>#DIV/0!</v>
      </c>
      <c r="U20" s="24">
        <v>3</v>
      </c>
      <c r="V20" s="24">
        <v>0</v>
      </c>
      <c r="W20" s="24">
        <v>0</v>
      </c>
      <c r="X20" s="24">
        <v>1</v>
      </c>
      <c r="Y20" s="24">
        <v>7</v>
      </c>
      <c r="Z20" s="31"/>
      <c r="AA20" s="31"/>
      <c r="AB20" s="31"/>
      <c r="AC20" s="31"/>
      <c r="AD20" s="31"/>
      <c r="AE20" s="24"/>
      <c r="AF20" s="24"/>
      <c r="AG20" s="32"/>
      <c r="AH20" s="29"/>
      <c r="AI20" s="10"/>
      <c r="AJ20" s="32"/>
      <c r="AK20" s="8"/>
      <c r="AL20" s="8"/>
      <c r="AM20" s="8"/>
      <c r="AN20" s="8"/>
      <c r="AO20" s="8"/>
    </row>
    <row r="21" spans="1:42" ht="15" customHeight="1" x14ac:dyDescent="0.2">
      <c r="A21" s="1"/>
      <c r="B21" s="24">
        <v>2010</v>
      </c>
      <c r="C21" s="24" t="s">
        <v>19</v>
      </c>
      <c r="D21" s="25" t="s">
        <v>4</v>
      </c>
      <c r="E21" s="24">
        <v>24</v>
      </c>
      <c r="F21" s="24">
        <v>1</v>
      </c>
      <c r="G21" s="24">
        <v>20</v>
      </c>
      <c r="H21" s="24">
        <v>19</v>
      </c>
      <c r="I21" s="24">
        <v>75</v>
      </c>
      <c r="J21" s="24">
        <v>22</v>
      </c>
      <c r="K21" s="24">
        <v>14</v>
      </c>
      <c r="L21" s="24">
        <v>18</v>
      </c>
      <c r="M21" s="26">
        <v>21</v>
      </c>
      <c r="N21" s="27">
        <v>0.5514</v>
      </c>
      <c r="O21" s="28">
        <f>PRODUCT(I21/N21)</f>
        <v>136.01741022850925</v>
      </c>
      <c r="P21" s="18"/>
      <c r="Q21" s="18"/>
      <c r="R21" s="18"/>
      <c r="S21" s="18"/>
      <c r="T21" s="46" t="e">
        <f t="shared" si="1"/>
        <v>#DIV/0!</v>
      </c>
      <c r="U21" s="26">
        <v>3</v>
      </c>
      <c r="V21" s="26">
        <v>0</v>
      </c>
      <c r="W21" s="26">
        <v>1</v>
      </c>
      <c r="X21" s="26">
        <v>0</v>
      </c>
      <c r="Y21" s="26">
        <v>4</v>
      </c>
      <c r="Z21" s="31"/>
      <c r="AA21" s="31"/>
      <c r="AB21" s="31"/>
      <c r="AC21" s="31"/>
      <c r="AD21" s="31"/>
      <c r="AE21" s="24"/>
      <c r="AF21" s="24"/>
      <c r="AG21" s="32"/>
      <c r="AH21" s="29"/>
      <c r="AI21" s="10"/>
      <c r="AJ21" s="32"/>
      <c r="AK21" s="8"/>
      <c r="AL21" s="8"/>
      <c r="AM21" s="8"/>
      <c r="AN21" s="8"/>
      <c r="AO21" s="8"/>
    </row>
    <row r="22" spans="1:42" ht="15" customHeight="1" x14ac:dyDescent="0.2">
      <c r="A22" s="1"/>
      <c r="B22" s="24">
        <v>2011</v>
      </c>
      <c r="C22" s="24" t="s">
        <v>19</v>
      </c>
      <c r="D22" s="25" t="s">
        <v>42</v>
      </c>
      <c r="E22" s="24">
        <v>5</v>
      </c>
      <c r="F22" s="24">
        <v>1</v>
      </c>
      <c r="G22" s="24">
        <v>4</v>
      </c>
      <c r="H22" s="24">
        <v>3</v>
      </c>
      <c r="I22" s="24">
        <v>22</v>
      </c>
      <c r="J22" s="24">
        <v>10</v>
      </c>
      <c r="K22" s="24">
        <v>4</v>
      </c>
      <c r="L22" s="24">
        <v>3</v>
      </c>
      <c r="M22" s="26">
        <v>5</v>
      </c>
      <c r="N22" s="27">
        <v>0.64700000000000002</v>
      </c>
      <c r="O22" s="28">
        <f>PRODUCT(I22/N22)</f>
        <v>34.003091190108194</v>
      </c>
      <c r="P22" s="18"/>
      <c r="Q22" s="18"/>
      <c r="R22" s="18"/>
      <c r="S22" s="18"/>
      <c r="T22" s="46" t="e">
        <f t="shared" si="1"/>
        <v>#DIV/0!</v>
      </c>
      <c r="U22" s="26">
        <v>3</v>
      </c>
      <c r="V22" s="26">
        <v>0</v>
      </c>
      <c r="W22" s="26">
        <v>1</v>
      </c>
      <c r="X22" s="26">
        <v>0</v>
      </c>
      <c r="Y22" s="26">
        <v>6</v>
      </c>
      <c r="Z22" s="31"/>
      <c r="AA22" s="31"/>
      <c r="AB22" s="31"/>
      <c r="AC22" s="31"/>
      <c r="AD22" s="31"/>
      <c r="AE22" s="24"/>
      <c r="AF22" s="24"/>
      <c r="AG22" s="32"/>
      <c r="AH22" s="29"/>
      <c r="AI22" s="10"/>
      <c r="AJ22" s="32"/>
      <c r="AK22" s="8"/>
      <c r="AL22" s="8"/>
      <c r="AM22" s="8"/>
      <c r="AN22" s="8"/>
      <c r="AO22" s="8"/>
    </row>
    <row r="23" spans="1:42" ht="15" customHeight="1" x14ac:dyDescent="0.2">
      <c r="A23" s="1"/>
      <c r="B23" s="65">
        <v>2012</v>
      </c>
      <c r="C23" s="65"/>
      <c r="D23" s="66" t="s">
        <v>45</v>
      </c>
      <c r="E23" s="65"/>
      <c r="F23" s="69" t="s">
        <v>44</v>
      </c>
      <c r="G23" s="67"/>
      <c r="H23" s="70"/>
      <c r="I23" s="65"/>
      <c r="J23" s="65"/>
      <c r="K23" s="65"/>
      <c r="L23" s="65"/>
      <c r="M23" s="67"/>
      <c r="N23" s="68"/>
      <c r="O23" s="28"/>
      <c r="P23" s="18"/>
      <c r="Q23" s="18"/>
      <c r="R23" s="18"/>
      <c r="S23" s="18"/>
      <c r="T23" s="46" t="e">
        <f t="shared" si="1"/>
        <v>#DIV/0!</v>
      </c>
      <c r="U23" s="26"/>
      <c r="V23" s="26"/>
      <c r="W23" s="26"/>
      <c r="X23" s="26"/>
      <c r="Y23" s="26"/>
      <c r="Z23" s="31"/>
      <c r="AA23" s="31"/>
      <c r="AB23" s="31"/>
      <c r="AC23" s="31"/>
      <c r="AD23" s="31"/>
      <c r="AE23" s="24"/>
      <c r="AF23" s="24"/>
      <c r="AG23" s="32"/>
      <c r="AH23" s="29"/>
      <c r="AI23" s="10"/>
      <c r="AJ23" s="32"/>
      <c r="AK23" s="8"/>
      <c r="AL23" s="8"/>
      <c r="AM23" s="8"/>
      <c r="AN23" s="8"/>
      <c r="AO23" s="8"/>
    </row>
    <row r="24" spans="1:42" ht="15" customHeight="1" x14ac:dyDescent="0.2">
      <c r="A24" s="1"/>
      <c r="B24" s="24">
        <v>2012</v>
      </c>
      <c r="C24" s="24" t="s">
        <v>19</v>
      </c>
      <c r="D24" s="25" t="s">
        <v>42</v>
      </c>
      <c r="E24" s="24">
        <v>0</v>
      </c>
      <c r="F24" s="24">
        <v>0</v>
      </c>
      <c r="G24" s="24">
        <v>0</v>
      </c>
      <c r="H24" s="24">
        <v>0</v>
      </c>
      <c r="I24" s="24">
        <v>0</v>
      </c>
      <c r="J24" s="24">
        <v>0</v>
      </c>
      <c r="K24" s="24">
        <v>0</v>
      </c>
      <c r="L24" s="24">
        <v>0</v>
      </c>
      <c r="M24" s="26">
        <v>0</v>
      </c>
      <c r="N24" s="27"/>
      <c r="O24" s="28"/>
      <c r="P24" s="18"/>
      <c r="Q24" s="18"/>
      <c r="R24" s="18"/>
      <c r="S24" s="18"/>
      <c r="T24" s="46" t="e">
        <f t="shared" si="1"/>
        <v>#DIV/0!</v>
      </c>
      <c r="U24" s="26">
        <v>1</v>
      </c>
      <c r="V24" s="26">
        <v>0</v>
      </c>
      <c r="W24" s="26">
        <v>0</v>
      </c>
      <c r="X24" s="26">
        <v>1</v>
      </c>
      <c r="Y24" s="26">
        <v>5</v>
      </c>
      <c r="Z24" s="31"/>
      <c r="AA24" s="31"/>
      <c r="AB24" s="31"/>
      <c r="AC24" s="31"/>
      <c r="AD24" s="31"/>
      <c r="AE24" s="24"/>
      <c r="AF24" s="24"/>
      <c r="AG24" s="32"/>
      <c r="AH24" s="29"/>
      <c r="AI24" s="10"/>
      <c r="AJ24" s="32"/>
      <c r="AK24" s="8"/>
      <c r="AL24" s="8"/>
      <c r="AM24" s="8"/>
      <c r="AN24" s="8"/>
      <c r="AO24" s="8"/>
    </row>
    <row r="25" spans="1:42" ht="15" customHeight="1" x14ac:dyDescent="0.2">
      <c r="A25" s="1"/>
      <c r="B25" s="24">
        <v>2013</v>
      </c>
      <c r="C25" s="24" t="s">
        <v>30</v>
      </c>
      <c r="D25" s="25" t="s">
        <v>42</v>
      </c>
      <c r="E25" s="24">
        <v>24</v>
      </c>
      <c r="F25" s="24">
        <v>0</v>
      </c>
      <c r="G25" s="24">
        <v>33</v>
      </c>
      <c r="H25" s="24">
        <v>2</v>
      </c>
      <c r="I25" s="24">
        <v>71</v>
      </c>
      <c r="J25" s="24">
        <v>2</v>
      </c>
      <c r="K25" s="24">
        <v>9</v>
      </c>
      <c r="L25" s="24">
        <v>27</v>
      </c>
      <c r="M25" s="26">
        <v>33</v>
      </c>
      <c r="N25" s="27">
        <v>0.44369999999999998</v>
      </c>
      <c r="O25" s="28">
        <f>PRODUCT(I25/N25)</f>
        <v>160.018030200586</v>
      </c>
      <c r="P25" s="18"/>
      <c r="Q25" s="18"/>
      <c r="R25" s="18"/>
      <c r="S25" s="18"/>
      <c r="T25" s="46" t="e">
        <f t="shared" si="1"/>
        <v>#DIV/0!</v>
      </c>
      <c r="U25" s="26">
        <v>3</v>
      </c>
      <c r="V25" s="26">
        <v>0</v>
      </c>
      <c r="W25" s="26">
        <v>4</v>
      </c>
      <c r="X25" s="26">
        <v>0</v>
      </c>
      <c r="Y25" s="26">
        <v>8</v>
      </c>
      <c r="Z25" s="31"/>
      <c r="AA25" s="31"/>
      <c r="AB25" s="31"/>
      <c r="AC25" s="31"/>
      <c r="AD25" s="31"/>
      <c r="AE25" s="24"/>
      <c r="AF25" s="24"/>
      <c r="AG25" s="32"/>
      <c r="AH25" s="29"/>
      <c r="AI25" s="10"/>
      <c r="AJ25" s="32"/>
      <c r="AK25" s="8"/>
      <c r="AL25" s="8"/>
      <c r="AM25" s="8"/>
      <c r="AN25" s="8"/>
      <c r="AO25" s="8"/>
    </row>
    <row r="26" spans="1:42" ht="15" customHeight="1" x14ac:dyDescent="0.2">
      <c r="A26" s="1"/>
      <c r="B26" s="24">
        <v>2014</v>
      </c>
      <c r="C26" s="24" t="s">
        <v>29</v>
      </c>
      <c r="D26" s="25" t="s">
        <v>42</v>
      </c>
      <c r="E26" s="24">
        <v>23</v>
      </c>
      <c r="F26" s="24">
        <v>0</v>
      </c>
      <c r="G26" s="24">
        <v>34</v>
      </c>
      <c r="H26" s="24">
        <v>2</v>
      </c>
      <c r="I26" s="24">
        <v>61</v>
      </c>
      <c r="J26" s="24">
        <v>2</v>
      </c>
      <c r="K26" s="24">
        <v>4</v>
      </c>
      <c r="L26" s="24">
        <v>21</v>
      </c>
      <c r="M26" s="26">
        <v>34</v>
      </c>
      <c r="N26" s="27">
        <v>0.439</v>
      </c>
      <c r="O26" s="28">
        <f>PRODUCT(I26/N26)</f>
        <v>138.95216400911161</v>
      </c>
      <c r="P26" s="18" t="s">
        <v>27</v>
      </c>
      <c r="Q26" s="18"/>
      <c r="R26" s="18"/>
      <c r="S26" s="18"/>
      <c r="T26" s="46" t="e">
        <f>PRODUCT(L26/S26)</f>
        <v>#DIV/0!</v>
      </c>
      <c r="U26" s="26">
        <v>4</v>
      </c>
      <c r="V26" s="26">
        <v>0</v>
      </c>
      <c r="W26" s="26">
        <v>5</v>
      </c>
      <c r="X26" s="26">
        <v>0</v>
      </c>
      <c r="Y26" s="26">
        <v>12</v>
      </c>
      <c r="Z26" s="31"/>
      <c r="AA26" s="31"/>
      <c r="AB26" s="31"/>
      <c r="AC26" s="31"/>
      <c r="AD26" s="31"/>
      <c r="AE26" s="24"/>
      <c r="AF26" s="24"/>
      <c r="AG26" s="32"/>
      <c r="AH26" s="29"/>
      <c r="AI26" s="10"/>
      <c r="AJ26" s="32"/>
      <c r="AK26" s="8"/>
      <c r="AL26" s="8"/>
      <c r="AM26" s="8"/>
      <c r="AN26" s="8"/>
      <c r="AO26" s="8"/>
    </row>
    <row r="27" spans="1:42" ht="15" customHeight="1" x14ac:dyDescent="0.2">
      <c r="A27" s="1"/>
      <c r="B27" s="24">
        <v>2015</v>
      </c>
      <c r="C27" s="24" t="s">
        <v>56</v>
      </c>
      <c r="D27" s="25" t="s">
        <v>42</v>
      </c>
      <c r="E27" s="24">
        <v>23</v>
      </c>
      <c r="F27" s="24">
        <v>1</v>
      </c>
      <c r="G27" s="24">
        <v>18</v>
      </c>
      <c r="H27" s="24">
        <v>7</v>
      </c>
      <c r="I27" s="24">
        <v>54</v>
      </c>
      <c r="J27" s="24">
        <v>5</v>
      </c>
      <c r="K27" s="24">
        <v>12</v>
      </c>
      <c r="L27" s="24">
        <v>18</v>
      </c>
      <c r="M27" s="24">
        <v>19</v>
      </c>
      <c r="N27" s="27">
        <v>0.41860000000000003</v>
      </c>
      <c r="O27" s="28">
        <v>129</v>
      </c>
      <c r="P27" s="18"/>
      <c r="Q27" s="18"/>
      <c r="R27" s="18"/>
      <c r="S27" s="18"/>
      <c r="T27" s="46" t="e">
        <f>PRODUCT(L27/S27)</f>
        <v>#DIV/0!</v>
      </c>
      <c r="U27" s="26">
        <v>9</v>
      </c>
      <c r="V27" s="26">
        <v>0</v>
      </c>
      <c r="W27" s="26">
        <v>0</v>
      </c>
      <c r="X27" s="26">
        <v>6</v>
      </c>
      <c r="Y27" s="26">
        <v>16</v>
      </c>
      <c r="Z27" s="31"/>
      <c r="AA27" s="31"/>
      <c r="AB27" s="31"/>
      <c r="AC27" s="31"/>
      <c r="AD27" s="31"/>
      <c r="AE27" s="24"/>
      <c r="AF27" s="24"/>
      <c r="AG27" s="32"/>
      <c r="AH27" s="29"/>
      <c r="AI27" s="10"/>
      <c r="AJ27" s="32">
        <v>1</v>
      </c>
      <c r="AK27" s="8"/>
      <c r="AL27" s="8"/>
      <c r="AM27" s="8"/>
      <c r="AN27" s="8"/>
      <c r="AO27" s="8"/>
    </row>
    <row r="28" spans="1:42" ht="15" customHeight="1" x14ac:dyDescent="0.25">
      <c r="A28" s="1"/>
      <c r="B28" s="65">
        <v>2016</v>
      </c>
      <c r="C28" s="65"/>
      <c r="D28" s="66" t="s">
        <v>45</v>
      </c>
      <c r="E28" s="65"/>
      <c r="F28" s="69" t="s">
        <v>44</v>
      </c>
      <c r="G28" s="67"/>
      <c r="H28" s="70"/>
      <c r="I28" s="65"/>
      <c r="J28" s="65"/>
      <c r="K28" s="65"/>
      <c r="L28" s="65"/>
      <c r="M28" s="65"/>
      <c r="N28" s="68"/>
      <c r="O28" s="46"/>
      <c r="P28" s="18"/>
      <c r="Q28" s="18"/>
      <c r="R28" s="18"/>
      <c r="S28" s="18"/>
      <c r="U28" s="24"/>
      <c r="V28" s="24"/>
      <c r="W28" s="24"/>
      <c r="X28" s="24"/>
      <c r="Y28" s="24"/>
      <c r="Z28" s="30"/>
      <c r="AA28" s="30"/>
      <c r="AB28" s="30"/>
      <c r="AC28" s="30"/>
      <c r="AD28" s="30"/>
      <c r="AE28" s="24"/>
      <c r="AF28" s="24"/>
      <c r="AG28" s="24"/>
      <c r="AH28" s="24"/>
      <c r="AI28" s="24"/>
      <c r="AJ28" s="24"/>
      <c r="AK28" s="44"/>
      <c r="AL28" s="8"/>
      <c r="AM28" s="8"/>
      <c r="AN28" s="8"/>
      <c r="AO28" s="8"/>
      <c r="AP28" s="8"/>
    </row>
    <row r="29" spans="1:42" ht="15" customHeight="1" x14ac:dyDescent="0.25">
      <c r="A29" s="1"/>
      <c r="B29" s="33">
        <v>2017</v>
      </c>
      <c r="C29" s="33"/>
      <c r="D29" s="34" t="s">
        <v>45</v>
      </c>
      <c r="E29" s="35"/>
      <c r="F29" s="35" t="s">
        <v>6</v>
      </c>
      <c r="G29" s="36"/>
      <c r="H29" s="37"/>
      <c r="I29" s="33"/>
      <c r="J29" s="33"/>
      <c r="K29" s="33"/>
      <c r="L29" s="33"/>
      <c r="M29" s="36"/>
      <c r="N29" s="38"/>
      <c r="O29" s="46"/>
      <c r="P29" s="18"/>
      <c r="Q29" s="18"/>
      <c r="R29" s="18"/>
      <c r="S29" s="18"/>
      <c r="U29" s="24"/>
      <c r="V29" s="24"/>
      <c r="W29" s="24"/>
      <c r="X29" s="24"/>
      <c r="Y29" s="24"/>
      <c r="Z29" s="30"/>
      <c r="AA29" s="30"/>
      <c r="AB29" s="30"/>
      <c r="AC29" s="30"/>
      <c r="AD29" s="30"/>
      <c r="AE29" s="24"/>
      <c r="AF29" s="24"/>
      <c r="AG29" s="24"/>
      <c r="AH29" s="24"/>
      <c r="AI29" s="24"/>
      <c r="AJ29" s="24"/>
      <c r="AK29" s="44"/>
      <c r="AL29" s="8"/>
      <c r="AM29" s="8"/>
      <c r="AN29" s="8"/>
      <c r="AO29" s="8"/>
      <c r="AP29" s="8"/>
    </row>
    <row r="30" spans="1:42" ht="15" customHeight="1" x14ac:dyDescent="0.25">
      <c r="A30" s="1"/>
      <c r="B30" s="33">
        <v>2018</v>
      </c>
      <c r="C30" s="33"/>
      <c r="D30" s="34" t="s">
        <v>45</v>
      </c>
      <c r="E30" s="35"/>
      <c r="F30" s="35" t="s">
        <v>6</v>
      </c>
      <c r="G30" s="36"/>
      <c r="H30" s="37"/>
      <c r="I30" s="33"/>
      <c r="J30" s="33"/>
      <c r="K30" s="33"/>
      <c r="L30" s="33"/>
      <c r="M30" s="36"/>
      <c r="N30" s="38"/>
      <c r="O30" s="46"/>
      <c r="P30" s="18"/>
      <c r="Q30" s="18"/>
      <c r="R30" s="18"/>
      <c r="S30" s="18"/>
      <c r="U30" s="24"/>
      <c r="V30" s="24"/>
      <c r="W30" s="24"/>
      <c r="X30" s="24"/>
      <c r="Y30" s="24"/>
      <c r="Z30" s="30"/>
      <c r="AA30" s="30"/>
      <c r="AB30" s="30"/>
      <c r="AC30" s="30"/>
      <c r="AD30" s="30"/>
      <c r="AE30" s="24"/>
      <c r="AF30" s="24"/>
      <c r="AG30" s="24"/>
      <c r="AH30" s="24"/>
      <c r="AI30" s="24"/>
      <c r="AJ30" s="24"/>
      <c r="AK30" s="44"/>
      <c r="AL30" s="8"/>
      <c r="AM30" s="8"/>
      <c r="AN30" s="8"/>
      <c r="AO30" s="8"/>
      <c r="AP30" s="8"/>
    </row>
    <row r="31" spans="1:42" ht="15" customHeight="1" x14ac:dyDescent="0.25">
      <c r="A31" s="1"/>
      <c r="B31" s="65">
        <v>2019</v>
      </c>
      <c r="C31" s="65"/>
      <c r="D31" s="66" t="s">
        <v>45</v>
      </c>
      <c r="E31" s="65"/>
      <c r="F31" s="69" t="s">
        <v>44</v>
      </c>
      <c r="G31" s="67"/>
      <c r="H31" s="70"/>
      <c r="I31" s="65"/>
      <c r="J31" s="65"/>
      <c r="K31" s="65"/>
      <c r="L31" s="65"/>
      <c r="M31" s="65"/>
      <c r="N31" s="68"/>
      <c r="O31" s="46"/>
      <c r="P31" s="18"/>
      <c r="Q31" s="18"/>
      <c r="R31" s="18"/>
      <c r="S31" s="18"/>
      <c r="U31" s="24"/>
      <c r="V31" s="24"/>
      <c r="W31" s="24"/>
      <c r="X31" s="24"/>
      <c r="Y31" s="24"/>
      <c r="Z31" s="30"/>
      <c r="AA31" s="30"/>
      <c r="AB31" s="30"/>
      <c r="AC31" s="30"/>
      <c r="AD31" s="30"/>
      <c r="AE31" s="24"/>
      <c r="AF31" s="24"/>
      <c r="AG31" s="24"/>
      <c r="AH31" s="24"/>
      <c r="AI31" s="24"/>
      <c r="AJ31" s="24"/>
      <c r="AK31" s="44"/>
      <c r="AL31" s="8"/>
      <c r="AM31" s="8"/>
      <c r="AN31" s="8"/>
      <c r="AO31" s="8"/>
      <c r="AP31" s="8"/>
    </row>
    <row r="32" spans="1:42" ht="15" customHeight="1" x14ac:dyDescent="0.2">
      <c r="A32" s="1"/>
      <c r="B32" s="16" t="s">
        <v>21</v>
      </c>
      <c r="C32" s="14"/>
      <c r="D32" s="15"/>
      <c r="E32" s="18">
        <f t="shared" ref="E32:M32" si="2">SUM(E10:E31)</f>
        <v>280</v>
      </c>
      <c r="F32" s="18">
        <f t="shared" si="2"/>
        <v>15</v>
      </c>
      <c r="G32" s="18">
        <f t="shared" si="2"/>
        <v>225</v>
      </c>
      <c r="H32" s="18">
        <f t="shared" si="2"/>
        <v>109</v>
      </c>
      <c r="I32" s="18">
        <f t="shared" si="2"/>
        <v>840</v>
      </c>
      <c r="J32" s="18">
        <f t="shared" si="2"/>
        <v>166</v>
      </c>
      <c r="K32" s="18">
        <f t="shared" si="2"/>
        <v>174</v>
      </c>
      <c r="L32" s="18">
        <f t="shared" si="2"/>
        <v>260</v>
      </c>
      <c r="M32" s="17">
        <f t="shared" si="2"/>
        <v>240</v>
      </c>
      <c r="N32" s="39">
        <f>PRODUCT(I32/O32)</f>
        <v>0.48918357526632994</v>
      </c>
      <c r="O32" s="40">
        <f t="shared" ref="O32:AJ32" si="3">SUM(O10:O31)</f>
        <v>1717.1467777565354</v>
      </c>
      <c r="P32" s="18"/>
      <c r="Q32" s="18"/>
      <c r="R32" s="18"/>
      <c r="S32" s="18"/>
      <c r="T32" s="46" t="e">
        <f t="shared" si="1"/>
        <v>#DIV/0!</v>
      </c>
      <c r="U32" s="17">
        <f t="shared" si="3"/>
        <v>64</v>
      </c>
      <c r="V32" s="17">
        <f t="shared" si="3"/>
        <v>1</v>
      </c>
      <c r="W32" s="17">
        <f t="shared" si="3"/>
        <v>35</v>
      </c>
      <c r="X32" s="17">
        <f t="shared" si="3"/>
        <v>19</v>
      </c>
      <c r="Y32" s="17">
        <f t="shared" si="3"/>
        <v>151</v>
      </c>
      <c r="Z32" s="17">
        <f t="shared" si="3"/>
        <v>21</v>
      </c>
      <c r="AA32" s="17">
        <f t="shared" si="3"/>
        <v>1</v>
      </c>
      <c r="AB32" s="17">
        <f t="shared" si="3"/>
        <v>17</v>
      </c>
      <c r="AC32" s="17">
        <f t="shared" si="3"/>
        <v>8</v>
      </c>
      <c r="AD32" s="17">
        <f t="shared" si="3"/>
        <v>63</v>
      </c>
      <c r="AE32" s="17">
        <f t="shared" si="3"/>
        <v>0</v>
      </c>
      <c r="AF32" s="17">
        <f t="shared" si="3"/>
        <v>0</v>
      </c>
      <c r="AG32" s="17">
        <f t="shared" si="3"/>
        <v>0</v>
      </c>
      <c r="AH32" s="17">
        <f t="shared" si="3"/>
        <v>0</v>
      </c>
      <c r="AI32" s="17">
        <f t="shared" si="3"/>
        <v>0</v>
      </c>
      <c r="AJ32" s="17">
        <f t="shared" si="3"/>
        <v>1</v>
      </c>
      <c r="AK32" s="8"/>
      <c r="AL32" s="8"/>
      <c r="AM32" s="8"/>
      <c r="AN32" s="8"/>
      <c r="AO32" s="8"/>
    </row>
    <row r="33" spans="1:43" ht="15" customHeight="1" x14ac:dyDescent="0.2">
      <c r="A33" s="1"/>
      <c r="B33" s="25" t="s">
        <v>2</v>
      </c>
      <c r="C33" s="26"/>
      <c r="D33" s="41">
        <f>SUM(F32:H32)+((I32-F32-G32)/3)+(E32/3)+(AE32*25)+(AG32*10)+(AH32*25)+(AI32*20)+(AJ32*15)</f>
        <v>657.33333333333337</v>
      </c>
      <c r="E33" s="1"/>
      <c r="F33" s="1"/>
      <c r="G33" s="1"/>
      <c r="H33" s="1"/>
      <c r="I33" s="1"/>
      <c r="J33" s="1"/>
      <c r="K33" s="1"/>
      <c r="L33" s="1"/>
      <c r="M33" s="1"/>
      <c r="N33" s="42"/>
      <c r="O33" s="1"/>
      <c r="P33" s="1"/>
      <c r="Q33" s="43"/>
      <c r="R33" s="1"/>
      <c r="S33" s="1"/>
      <c r="T33" s="46" t="e">
        <f t="shared" si="1"/>
        <v>#DIV/0!</v>
      </c>
      <c r="U33" s="1"/>
      <c r="V33" s="43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8"/>
      <c r="AL33" s="8"/>
      <c r="AM33" s="8"/>
      <c r="AN33" s="8"/>
      <c r="AO33" s="8"/>
    </row>
    <row r="34" spans="1:43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42"/>
      <c r="O34" s="23"/>
      <c r="P34" s="1"/>
      <c r="Q34" s="43"/>
      <c r="R34" s="1"/>
      <c r="S34" s="1"/>
      <c r="T34" s="46" t="e">
        <f t="shared" si="1"/>
        <v>#DIV/0!</v>
      </c>
      <c r="U34" s="1"/>
      <c r="V34" s="43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8"/>
      <c r="AL34" s="8"/>
      <c r="AM34" s="8"/>
      <c r="AN34" s="8"/>
      <c r="AO34" s="8"/>
    </row>
    <row r="35" spans="1:43" ht="15" customHeight="1" x14ac:dyDescent="0.25">
      <c r="A35" s="1"/>
      <c r="B35" s="22" t="s">
        <v>22</v>
      </c>
      <c r="C35" s="45"/>
      <c r="D35" s="45"/>
      <c r="E35" s="18" t="s">
        <v>7</v>
      </c>
      <c r="F35" s="18" t="s">
        <v>16</v>
      </c>
      <c r="G35" s="15" t="s">
        <v>17</v>
      </c>
      <c r="H35" s="18" t="s">
        <v>18</v>
      </c>
      <c r="I35" s="18" t="s">
        <v>3</v>
      </c>
      <c r="J35" s="1"/>
      <c r="K35" s="18" t="s">
        <v>32</v>
      </c>
      <c r="L35" s="18" t="s">
        <v>33</v>
      </c>
      <c r="M35" s="18" t="s">
        <v>34</v>
      </c>
      <c r="N35" s="18" t="s">
        <v>31</v>
      </c>
      <c r="O35" s="46"/>
      <c r="P35" s="47" t="s">
        <v>50</v>
      </c>
      <c r="Q35" s="12"/>
      <c r="R35" s="12"/>
      <c r="S35" s="12"/>
      <c r="T35" s="76"/>
      <c r="U35" s="76"/>
      <c r="V35" s="76"/>
      <c r="W35" s="76"/>
      <c r="X35" s="76"/>
      <c r="Y35" s="12"/>
      <c r="Z35" s="12"/>
      <c r="AA35" s="12"/>
      <c r="AB35" s="12"/>
      <c r="AC35" s="12"/>
      <c r="AD35" s="12"/>
      <c r="AE35" s="12"/>
      <c r="AF35" s="11"/>
      <c r="AG35" s="12"/>
      <c r="AH35" s="12"/>
      <c r="AI35" s="12"/>
      <c r="AJ35" s="48"/>
      <c r="AK35" s="1"/>
      <c r="AL35" s="44"/>
      <c r="AM35" s="8"/>
      <c r="AN35" s="8"/>
      <c r="AO35" s="8"/>
    </row>
    <row r="36" spans="1:43" ht="15" customHeight="1" x14ac:dyDescent="0.2">
      <c r="A36" s="1"/>
      <c r="B36" s="47" t="s">
        <v>23</v>
      </c>
      <c r="C36" s="12"/>
      <c r="D36" s="48"/>
      <c r="E36" s="24">
        <f>PRODUCT(E32)</f>
        <v>280</v>
      </c>
      <c r="F36" s="24">
        <f>PRODUCT(F32)</f>
        <v>15</v>
      </c>
      <c r="G36" s="24">
        <f>PRODUCT(G32)</f>
        <v>225</v>
      </c>
      <c r="H36" s="24">
        <f>PRODUCT(H32)</f>
        <v>109</v>
      </c>
      <c r="I36" s="24">
        <f>PRODUCT(I32)</f>
        <v>840</v>
      </c>
      <c r="J36" s="1"/>
      <c r="K36" s="49">
        <f>PRODUCT((F36+G36)/E36)</f>
        <v>0.8571428571428571</v>
      </c>
      <c r="L36" s="49">
        <f>PRODUCT(H36/E36)</f>
        <v>0.38928571428571429</v>
      </c>
      <c r="M36" s="49">
        <f>PRODUCT(I36/E36)</f>
        <v>3</v>
      </c>
      <c r="N36" s="27">
        <f>PRODUCT(N32)</f>
        <v>0.48918357526632994</v>
      </c>
      <c r="O36" s="46">
        <f>PRODUCT(O32)</f>
        <v>1717.1467777565354</v>
      </c>
      <c r="P36" s="77" t="s">
        <v>51</v>
      </c>
      <c r="Q36" s="78"/>
      <c r="R36" s="78"/>
      <c r="S36" s="79"/>
      <c r="T36" s="79"/>
      <c r="U36" s="79"/>
      <c r="V36" s="79"/>
      <c r="W36" s="79"/>
      <c r="X36" s="79"/>
      <c r="Y36" s="79"/>
      <c r="Z36" s="79"/>
      <c r="AA36" s="79"/>
      <c r="AB36" s="79"/>
      <c r="AC36" s="79"/>
      <c r="AD36" s="80" t="s">
        <v>52</v>
      </c>
      <c r="AE36" s="79"/>
      <c r="AF36" s="81"/>
      <c r="AG36" s="79"/>
      <c r="AH36" s="79"/>
      <c r="AI36" s="80"/>
      <c r="AJ36" s="92"/>
      <c r="AK36" s="1"/>
      <c r="AL36" s="44"/>
      <c r="AM36" s="8"/>
      <c r="AN36" s="8"/>
      <c r="AO36" s="8"/>
    </row>
    <row r="37" spans="1:43" ht="15" customHeight="1" x14ac:dyDescent="0.2">
      <c r="A37" s="1"/>
      <c r="B37" s="50" t="s">
        <v>24</v>
      </c>
      <c r="C37" s="51"/>
      <c r="D37" s="52"/>
      <c r="E37" s="24">
        <f>SUM(U32)</f>
        <v>64</v>
      </c>
      <c r="F37" s="24">
        <f>SUM(V32)</f>
        <v>1</v>
      </c>
      <c r="G37" s="24">
        <f>SUM(W32)</f>
        <v>35</v>
      </c>
      <c r="H37" s="24">
        <f>SUM(X32)</f>
        <v>19</v>
      </c>
      <c r="I37" s="24">
        <f>SUM(Y32)</f>
        <v>151</v>
      </c>
      <c r="J37" s="1"/>
      <c r="K37" s="49">
        <f>PRODUCT((F37+G37)/E37)</f>
        <v>0.5625</v>
      </c>
      <c r="L37" s="49">
        <f>PRODUCT(H37/E37)</f>
        <v>0.296875</v>
      </c>
      <c r="M37" s="49">
        <f>PRODUCT(I37/E37)</f>
        <v>2.359375</v>
      </c>
      <c r="N37" s="27">
        <f>PRODUCT(I37/O37)</f>
        <v>0.41369863013698632</v>
      </c>
      <c r="O37" s="46">
        <v>365</v>
      </c>
      <c r="P37" s="82" t="s">
        <v>53</v>
      </c>
      <c r="Q37" s="83"/>
      <c r="R37" s="83"/>
      <c r="S37" s="84"/>
      <c r="T37" s="84"/>
      <c r="U37" s="84"/>
      <c r="V37" s="84"/>
      <c r="W37" s="84"/>
      <c r="X37" s="84"/>
      <c r="Y37" s="84"/>
      <c r="Z37" s="84"/>
      <c r="AA37" s="84"/>
      <c r="AB37" s="84"/>
      <c r="AC37" s="84"/>
      <c r="AD37" s="85"/>
      <c r="AE37" s="84"/>
      <c r="AF37" s="86"/>
      <c r="AG37" s="84"/>
      <c r="AH37" s="84"/>
      <c r="AI37" s="85"/>
      <c r="AJ37" s="93"/>
      <c r="AK37" s="1"/>
      <c r="AL37" s="44"/>
      <c r="AM37" s="8"/>
      <c r="AN37" s="8"/>
      <c r="AO37" s="8"/>
    </row>
    <row r="38" spans="1:43" ht="15" customHeight="1" x14ac:dyDescent="0.2">
      <c r="A38" s="1"/>
      <c r="B38" s="53" t="s">
        <v>25</v>
      </c>
      <c r="C38" s="54"/>
      <c r="D38" s="55"/>
      <c r="E38" s="30">
        <f>PRODUCT(Z32)</f>
        <v>21</v>
      </c>
      <c r="F38" s="30">
        <f>PRODUCT(AA32)</f>
        <v>1</v>
      </c>
      <c r="G38" s="30">
        <f>PRODUCT(AB32)</f>
        <v>17</v>
      </c>
      <c r="H38" s="30">
        <f>PRODUCT(AC32)</f>
        <v>8</v>
      </c>
      <c r="I38" s="30">
        <f>PRODUCT(AD32)</f>
        <v>63</v>
      </c>
      <c r="J38" s="1"/>
      <c r="K38" s="56">
        <f>PRODUCT((F38+G38)/E38)</f>
        <v>0.8571428571428571</v>
      </c>
      <c r="L38" s="56">
        <f>PRODUCT(H38/E38)</f>
        <v>0.38095238095238093</v>
      </c>
      <c r="M38" s="56">
        <f>PRODUCT(I38/E38)</f>
        <v>3</v>
      </c>
      <c r="N38" s="57">
        <f>PRODUCT(I38/O38)</f>
        <v>0.42</v>
      </c>
      <c r="O38" s="46">
        <v>150</v>
      </c>
      <c r="P38" s="82" t="s">
        <v>54</v>
      </c>
      <c r="Q38" s="83"/>
      <c r="R38" s="83"/>
      <c r="S38" s="84"/>
      <c r="T38" s="84"/>
      <c r="U38" s="84"/>
      <c r="V38" s="84"/>
      <c r="W38" s="84"/>
      <c r="X38" s="84"/>
      <c r="Y38" s="84"/>
      <c r="Z38" s="84"/>
      <c r="AA38" s="84"/>
      <c r="AB38" s="84"/>
      <c r="AC38" s="84"/>
      <c r="AD38" s="85"/>
      <c r="AE38" s="84"/>
      <c r="AF38" s="86"/>
      <c r="AG38" s="84"/>
      <c r="AH38" s="84"/>
      <c r="AI38" s="85"/>
      <c r="AJ38" s="93"/>
      <c r="AK38" s="1"/>
      <c r="AL38" s="44"/>
      <c r="AM38" s="8"/>
      <c r="AN38" s="8"/>
      <c r="AO38" s="8"/>
    </row>
    <row r="39" spans="1:43" ht="15" customHeight="1" x14ac:dyDescent="0.2">
      <c r="A39" s="1"/>
      <c r="B39" s="58" t="s">
        <v>26</v>
      </c>
      <c r="C39" s="59"/>
      <c r="D39" s="60"/>
      <c r="E39" s="18">
        <f>SUM(E36:E38)</f>
        <v>365</v>
      </c>
      <c r="F39" s="18">
        <f>SUM(F36:F38)</f>
        <v>17</v>
      </c>
      <c r="G39" s="18">
        <f>SUM(G36:G38)</f>
        <v>277</v>
      </c>
      <c r="H39" s="18">
        <f>SUM(H36:H38)</f>
        <v>136</v>
      </c>
      <c r="I39" s="18">
        <f>SUM(I36:I38)</f>
        <v>1054</v>
      </c>
      <c r="J39" s="1"/>
      <c r="K39" s="61">
        <f>PRODUCT((F39+G39)/E39)</f>
        <v>0.80547945205479454</v>
      </c>
      <c r="L39" s="61">
        <f>PRODUCT(H39/E39)</f>
        <v>0.37260273972602742</v>
      </c>
      <c r="M39" s="61">
        <f>PRODUCT(I39/E39)</f>
        <v>2.8876712328767122</v>
      </c>
      <c r="N39" s="39">
        <f>PRODUCT(I39/O39)</f>
        <v>0.47219117062693527</v>
      </c>
      <c r="O39" s="46">
        <f>SUM(O36:O38)</f>
        <v>2232.1467777565354</v>
      </c>
      <c r="P39" s="87" t="s">
        <v>55</v>
      </c>
      <c r="Q39" s="88"/>
      <c r="R39" s="88"/>
      <c r="S39" s="89"/>
      <c r="T39" s="89"/>
      <c r="U39" s="89"/>
      <c r="V39" s="89"/>
      <c r="W39" s="89"/>
      <c r="X39" s="89"/>
      <c r="Y39" s="89"/>
      <c r="Z39" s="89"/>
      <c r="AA39" s="89"/>
      <c r="AB39" s="89"/>
      <c r="AC39" s="89"/>
      <c r="AD39" s="90"/>
      <c r="AE39" s="89"/>
      <c r="AF39" s="91"/>
      <c r="AG39" s="89"/>
      <c r="AH39" s="89"/>
      <c r="AI39" s="90"/>
      <c r="AJ39" s="94"/>
      <c r="AK39" s="1"/>
      <c r="AL39" s="8"/>
      <c r="AM39" s="8"/>
      <c r="AN39" s="8"/>
      <c r="AO39" s="8"/>
    </row>
    <row r="40" spans="1:43" ht="15" customHeight="1" x14ac:dyDescent="0.2">
      <c r="A40" s="1"/>
      <c r="B40" s="62"/>
      <c r="C40" s="62"/>
      <c r="D40" s="62"/>
      <c r="E40" s="62"/>
      <c r="F40" s="62"/>
      <c r="G40" s="62"/>
      <c r="H40" s="62"/>
      <c r="I40" s="62"/>
      <c r="J40" s="1"/>
      <c r="K40" s="62"/>
      <c r="L40" s="62"/>
      <c r="M40" s="62"/>
      <c r="N40" s="42"/>
      <c r="O40" s="46"/>
      <c r="P40" s="46"/>
      <c r="Q40" s="46"/>
      <c r="R40" s="46"/>
      <c r="S40" s="46"/>
      <c r="T40" s="46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44"/>
      <c r="AM40" s="8"/>
      <c r="AN40" s="8"/>
      <c r="AO40" s="8"/>
    </row>
    <row r="41" spans="1:43" ht="15" customHeight="1" x14ac:dyDescent="0.2">
      <c r="A41" s="1"/>
      <c r="B41" s="1" t="s">
        <v>43</v>
      </c>
      <c r="C41" s="1"/>
      <c r="D41" s="71" t="s">
        <v>46</v>
      </c>
      <c r="E41" s="1"/>
      <c r="F41" s="1"/>
      <c r="G41" s="46"/>
      <c r="H41" s="46"/>
      <c r="I41" s="1"/>
      <c r="J41" s="1"/>
      <c r="K41" s="1"/>
      <c r="L41" s="1"/>
      <c r="M41" s="1"/>
      <c r="N41" s="1"/>
      <c r="O41" s="46"/>
      <c r="P41" s="46"/>
      <c r="Q41" s="46"/>
      <c r="R41" s="46"/>
      <c r="S41" s="46"/>
      <c r="T41" s="46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8"/>
      <c r="AM41" s="8"/>
      <c r="AN41" s="8"/>
      <c r="AO41" s="8"/>
    </row>
    <row r="42" spans="1:43" ht="15" customHeight="1" x14ac:dyDescent="0.2">
      <c r="A42" s="1"/>
      <c r="B42" s="1"/>
      <c r="C42" s="1"/>
      <c r="D42" s="1" t="s">
        <v>47</v>
      </c>
      <c r="E42" s="1"/>
      <c r="F42" s="1"/>
      <c r="G42" s="46"/>
      <c r="H42" s="46"/>
      <c r="I42" s="1"/>
      <c r="J42" s="1"/>
      <c r="K42" s="1"/>
      <c r="L42" s="1"/>
      <c r="M42" s="1"/>
      <c r="N42" s="1"/>
      <c r="O42" s="46"/>
      <c r="P42" s="46"/>
      <c r="Q42" s="46"/>
      <c r="R42" s="46"/>
      <c r="S42" s="46"/>
      <c r="T42" s="46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8"/>
      <c r="AL42" s="8"/>
      <c r="AM42" s="8"/>
      <c r="AN42" s="8"/>
      <c r="AO42" s="8"/>
    </row>
    <row r="43" spans="1:43" ht="15" customHeight="1" x14ac:dyDescent="0.2">
      <c r="A43" s="1"/>
      <c r="B43" s="1"/>
      <c r="C43" s="43"/>
      <c r="D43" s="1"/>
      <c r="E43" s="1"/>
      <c r="F43" s="46"/>
      <c r="G43" s="46"/>
      <c r="H43" s="46"/>
      <c r="I43" s="1"/>
      <c r="J43" s="1"/>
      <c r="K43" s="1"/>
      <c r="L43" s="1"/>
      <c r="M43" s="1"/>
      <c r="N43" s="1"/>
      <c r="O43" s="46"/>
      <c r="P43" s="46"/>
      <c r="Q43" s="46"/>
      <c r="R43" s="46"/>
      <c r="S43" s="46"/>
      <c r="T43" s="46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8"/>
      <c r="AL43" s="8"/>
      <c r="AM43" s="8"/>
      <c r="AN43" s="8"/>
      <c r="AO43" s="8"/>
    </row>
    <row r="44" spans="1:43" ht="15" customHeight="1" x14ac:dyDescent="0.2">
      <c r="A44" s="1"/>
      <c r="B44" s="1"/>
      <c r="C44" s="43"/>
      <c r="D44" s="1"/>
      <c r="E44" s="1"/>
      <c r="F44" s="46"/>
      <c r="G44" s="46"/>
      <c r="H44" s="46"/>
      <c r="I44" s="1"/>
      <c r="J44" s="1"/>
      <c r="K44" s="1"/>
      <c r="L44" s="1"/>
      <c r="M44" s="1"/>
      <c r="N44" s="1"/>
      <c r="O44" s="46"/>
      <c r="P44" s="46"/>
      <c r="Q44" s="46"/>
      <c r="R44" s="46"/>
      <c r="S44" s="46"/>
      <c r="T44" s="46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8"/>
      <c r="AL44" s="8"/>
      <c r="AM44" s="8"/>
      <c r="AN44" s="8"/>
      <c r="AO44" s="8"/>
    </row>
    <row r="45" spans="1:43" ht="1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</row>
    <row r="46" spans="1:43" ht="1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</row>
    <row r="47" spans="1:43" ht="1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</row>
    <row r="48" spans="1:43" ht="1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</row>
    <row r="49" spans="1:43" ht="1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</row>
    <row r="50" spans="1:43" ht="1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</row>
    <row r="51" spans="1:43" ht="1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</row>
    <row r="52" spans="1:43" ht="1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</row>
    <row r="53" spans="1:43" ht="1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</row>
    <row r="54" spans="1:43" ht="1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</row>
    <row r="55" spans="1:43" ht="1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</row>
    <row r="56" spans="1:43" ht="1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</row>
    <row r="57" spans="1:43" ht="1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</row>
    <row r="58" spans="1:43" ht="1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</row>
    <row r="59" spans="1:43" ht="1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</row>
    <row r="60" spans="1:43" ht="1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</row>
    <row r="61" spans="1:43" ht="1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</row>
    <row r="62" spans="1:43" ht="1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</row>
    <row r="63" spans="1:43" ht="1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</row>
    <row r="64" spans="1:43" ht="1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</row>
    <row r="65" spans="1:43" ht="1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</row>
    <row r="66" spans="1:43" ht="1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</row>
    <row r="67" spans="1:43" ht="1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</row>
    <row r="68" spans="1:43" ht="1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</row>
    <row r="69" spans="1:43" ht="1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</row>
    <row r="70" spans="1:43" ht="1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</row>
    <row r="71" spans="1:43" ht="1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</row>
    <row r="72" spans="1:43" ht="1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</row>
    <row r="73" spans="1:43" ht="1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</row>
    <row r="74" spans="1:43" ht="1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</row>
    <row r="75" spans="1:43" ht="1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</row>
    <row r="76" spans="1:43" ht="1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</row>
    <row r="77" spans="1:43" ht="1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</row>
    <row r="78" spans="1:43" ht="1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</row>
    <row r="79" spans="1:43" ht="1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</row>
    <row r="80" spans="1:43" ht="1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</row>
    <row r="81" spans="1:43" ht="1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</row>
    <row r="82" spans="1:43" ht="1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</row>
    <row r="83" spans="1:43" ht="1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</row>
    <row r="84" spans="1:43" ht="1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</row>
    <row r="85" spans="1:43" ht="1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</row>
    <row r="86" spans="1:43" ht="1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</row>
    <row r="87" spans="1:43" ht="1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</row>
    <row r="88" spans="1:43" ht="1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</row>
    <row r="89" spans="1:43" ht="1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</row>
    <row r="90" spans="1:43" ht="1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</row>
    <row r="91" spans="1:43" ht="1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</row>
    <row r="92" spans="1:43" ht="1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</row>
    <row r="93" spans="1:43" ht="1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</row>
    <row r="94" spans="1:43" ht="1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</row>
    <row r="95" spans="1:43" ht="1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</row>
    <row r="96" spans="1:43" ht="1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</row>
    <row r="97" spans="1:43" ht="1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</row>
    <row r="98" spans="1:43" ht="1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</row>
    <row r="99" spans="1:43" ht="1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</row>
    <row r="100" spans="1:43" ht="1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</row>
    <row r="101" spans="1:43" ht="1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</row>
    <row r="102" spans="1:43" ht="1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</row>
    <row r="103" spans="1:43" ht="1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</row>
    <row r="104" spans="1:43" ht="1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</row>
    <row r="105" spans="1:43" ht="1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</row>
    <row r="106" spans="1:43" ht="1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</row>
    <row r="107" spans="1:43" ht="1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</row>
    <row r="108" spans="1:43" ht="1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</row>
    <row r="109" spans="1:43" ht="15" customHeight="1" x14ac:dyDescent="0.25">
      <c r="O109" s="46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</row>
    <row r="110" spans="1:43" ht="15" customHeight="1" x14ac:dyDescent="0.25">
      <c r="O110" s="46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</row>
    <row r="111" spans="1:43" ht="15" customHeight="1" x14ac:dyDescent="0.25">
      <c r="O111" s="46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</row>
    <row r="112" spans="1:43" ht="15" customHeight="1" x14ac:dyDescent="0.25">
      <c r="O112" s="46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</row>
    <row r="113" spans="15:35" ht="15" customHeight="1" x14ac:dyDescent="0.25">
      <c r="O113" s="46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</row>
    <row r="114" spans="15:35" ht="15" customHeight="1" x14ac:dyDescent="0.25">
      <c r="O114" s="46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</row>
    <row r="115" spans="15:35" ht="15" customHeight="1" x14ac:dyDescent="0.25">
      <c r="O115" s="46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</row>
    <row r="116" spans="15:35" ht="15" customHeight="1" x14ac:dyDescent="0.25">
      <c r="O116" s="46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</row>
    <row r="117" spans="15:35" ht="15" customHeight="1" x14ac:dyDescent="0.25">
      <c r="O117" s="46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</row>
    <row r="118" spans="15:35" ht="15" customHeight="1" x14ac:dyDescent="0.25">
      <c r="O118" s="46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</row>
    <row r="119" spans="15:35" ht="15" customHeight="1" x14ac:dyDescent="0.25">
      <c r="O119" s="46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</row>
    <row r="120" spans="15:35" ht="15" customHeight="1" x14ac:dyDescent="0.25">
      <c r="O120" s="46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</row>
    <row r="121" spans="15:35" ht="15" customHeight="1" x14ac:dyDescent="0.25">
      <c r="O121" s="46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</row>
    <row r="122" spans="15:35" ht="15" customHeight="1" x14ac:dyDescent="0.25">
      <c r="O122" s="46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</row>
    <row r="123" spans="15:35" ht="15" customHeight="1" x14ac:dyDescent="0.25">
      <c r="O123" s="46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</row>
    <row r="124" spans="15:35" ht="15" customHeight="1" x14ac:dyDescent="0.25">
      <c r="O124" s="46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</row>
    <row r="125" spans="15:35" ht="15" customHeight="1" x14ac:dyDescent="0.25">
      <c r="O125" s="46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</row>
    <row r="126" spans="15:35" ht="15" customHeight="1" x14ac:dyDescent="0.25">
      <c r="O126" s="46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</row>
    <row r="127" spans="15:35" ht="15" customHeight="1" x14ac:dyDescent="0.25">
      <c r="O127" s="46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</row>
    <row r="128" spans="15:35" ht="15" customHeight="1" x14ac:dyDescent="0.25">
      <c r="O128" s="46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</row>
    <row r="129" spans="15:35" ht="15" customHeight="1" x14ac:dyDescent="0.25">
      <c r="O129" s="46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</row>
    <row r="130" spans="15:35" ht="15" customHeight="1" x14ac:dyDescent="0.25">
      <c r="O130" s="46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</row>
    <row r="131" spans="15:35" ht="15" customHeight="1" x14ac:dyDescent="0.25">
      <c r="O131" s="46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</row>
    <row r="132" spans="15:35" ht="15" customHeight="1" x14ac:dyDescent="0.25">
      <c r="O132" s="46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</row>
    <row r="133" spans="15:35" ht="15" customHeight="1" x14ac:dyDescent="0.25">
      <c r="O133" s="46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</row>
    <row r="134" spans="15:35" ht="15" customHeight="1" x14ac:dyDescent="0.25">
      <c r="O134" s="46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</row>
    <row r="135" spans="15:35" ht="15" customHeight="1" x14ac:dyDescent="0.25">
      <c r="O135" s="46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</row>
    <row r="136" spans="15:35" ht="15" customHeight="1" x14ac:dyDescent="0.25">
      <c r="O136" s="46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</row>
    <row r="137" spans="15:35" ht="15" customHeight="1" x14ac:dyDescent="0.25">
      <c r="O137" s="46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</row>
    <row r="138" spans="15:35" ht="15" customHeight="1" x14ac:dyDescent="0.25">
      <c r="O138" s="46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</row>
    <row r="139" spans="15:35" ht="15" customHeight="1" x14ac:dyDescent="0.25">
      <c r="O139" s="46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</row>
    <row r="140" spans="15:35" ht="15" customHeight="1" x14ac:dyDescent="0.25">
      <c r="O140" s="46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</row>
    <row r="141" spans="15:35" ht="15" customHeight="1" x14ac:dyDescent="0.25">
      <c r="O141" s="46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</row>
    <row r="142" spans="15:35" ht="15" customHeight="1" x14ac:dyDescent="0.25">
      <c r="O142" s="46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</row>
    <row r="143" spans="15:35" ht="15" customHeight="1" x14ac:dyDescent="0.25">
      <c r="O143" s="46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</row>
    <row r="144" spans="15:35" ht="15" customHeight="1" x14ac:dyDescent="0.25">
      <c r="O144" s="46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</row>
    <row r="145" spans="15:35" ht="15" customHeight="1" x14ac:dyDescent="0.25">
      <c r="O145" s="46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</row>
    <row r="146" spans="15:35" ht="15" customHeight="1" x14ac:dyDescent="0.25">
      <c r="O146" s="46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</row>
    <row r="147" spans="15:35" ht="15" customHeight="1" x14ac:dyDescent="0.25">
      <c r="O147" s="46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</row>
    <row r="148" spans="15:35" ht="15" customHeight="1" x14ac:dyDescent="0.25">
      <c r="O148" s="46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</row>
    <row r="149" spans="15:35" ht="15" customHeight="1" x14ac:dyDescent="0.25">
      <c r="O149" s="46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</row>
    <row r="150" spans="15:35" ht="15" customHeight="1" x14ac:dyDescent="0.25">
      <c r="O150" s="46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</row>
    <row r="151" spans="15:35" ht="15" customHeight="1" x14ac:dyDescent="0.25">
      <c r="O151" s="46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</row>
    <row r="152" spans="15:35" ht="15" customHeight="1" x14ac:dyDescent="0.25">
      <c r="O152" s="46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</row>
    <row r="153" spans="15:35" ht="15" customHeight="1" x14ac:dyDescent="0.25">
      <c r="O153" s="46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</row>
    <row r="154" spans="15:35" ht="15" customHeight="1" x14ac:dyDescent="0.25">
      <c r="O154" s="46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</row>
    <row r="155" spans="15:35" ht="15" customHeight="1" x14ac:dyDescent="0.25">
      <c r="O155" s="46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</row>
    <row r="156" spans="15:35" ht="15" customHeight="1" x14ac:dyDescent="0.25">
      <c r="O156" s="46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</row>
    <row r="157" spans="15:35" ht="15" customHeight="1" x14ac:dyDescent="0.25">
      <c r="O157" s="46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</row>
    <row r="158" spans="15:35" ht="15" customHeight="1" x14ac:dyDescent="0.25">
      <c r="O158" s="46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</row>
    <row r="159" spans="15:35" ht="15" customHeight="1" x14ac:dyDescent="0.25">
      <c r="O159" s="46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</row>
    <row r="160" spans="15:35" ht="15" customHeight="1" x14ac:dyDescent="0.25">
      <c r="O160" s="46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</row>
    <row r="161" spans="15:35" ht="15" customHeight="1" x14ac:dyDescent="0.25">
      <c r="O161" s="46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</row>
    <row r="162" spans="15:35" ht="15" customHeight="1" x14ac:dyDescent="0.25">
      <c r="O162" s="46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</row>
    <row r="163" spans="15:35" ht="15" customHeight="1" x14ac:dyDescent="0.25">
      <c r="O163" s="46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</row>
    <row r="164" spans="15:35" ht="15" customHeight="1" x14ac:dyDescent="0.25">
      <c r="O164" s="46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</row>
    <row r="165" spans="15:35" ht="15" customHeight="1" x14ac:dyDescent="0.25">
      <c r="O165" s="46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</row>
    <row r="166" spans="15:35" ht="15" customHeight="1" x14ac:dyDescent="0.25">
      <c r="O166" s="46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</row>
    <row r="167" spans="15:35" ht="15" customHeight="1" x14ac:dyDescent="0.25">
      <c r="O167" s="46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</row>
    <row r="168" spans="15:35" ht="15" customHeight="1" x14ac:dyDescent="0.25">
      <c r="O168" s="46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</row>
    <row r="169" spans="15:35" ht="15" customHeight="1" x14ac:dyDescent="0.25">
      <c r="O169" s="46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</row>
    <row r="170" spans="15:35" ht="15" customHeight="1" x14ac:dyDescent="0.25">
      <c r="O170" s="46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</row>
    <row r="171" spans="15:35" ht="15" customHeight="1" x14ac:dyDescent="0.25">
      <c r="O171" s="46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</row>
    <row r="172" spans="15:35" ht="15" customHeight="1" x14ac:dyDescent="0.25">
      <c r="O172" s="46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</row>
    <row r="173" spans="15:35" ht="15" customHeight="1" x14ac:dyDescent="0.25">
      <c r="O173" s="46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</row>
    <row r="174" spans="15:35" ht="15" customHeight="1" x14ac:dyDescent="0.25">
      <c r="O174" s="46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</row>
    <row r="175" spans="15:35" ht="15" customHeight="1" x14ac:dyDescent="0.25">
      <c r="O175" s="46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</row>
    <row r="176" spans="15:35" ht="15" customHeight="1" x14ac:dyDescent="0.25">
      <c r="O176" s="46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</row>
    <row r="177" spans="15:35" ht="15" customHeight="1" x14ac:dyDescent="0.25">
      <c r="O177" s="46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</row>
    <row r="178" spans="15:35" ht="15" customHeight="1" x14ac:dyDescent="0.25">
      <c r="O178" s="46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</row>
    <row r="179" spans="15:35" ht="15" customHeight="1" x14ac:dyDescent="0.25">
      <c r="O179" s="46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</row>
    <row r="180" spans="15:35" ht="15" customHeight="1" x14ac:dyDescent="0.25">
      <c r="O180" s="46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</row>
    <row r="181" spans="15:35" ht="15" customHeight="1" x14ac:dyDescent="0.25">
      <c r="O181" s="46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</row>
    <row r="182" spans="15:35" ht="15" customHeight="1" x14ac:dyDescent="0.25">
      <c r="O182" s="46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</row>
    <row r="183" spans="15:35" ht="15" customHeight="1" x14ac:dyDescent="0.25">
      <c r="O183" s="46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</row>
    <row r="184" spans="15:35" ht="15" customHeight="1" x14ac:dyDescent="0.25">
      <c r="O184" s="46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</row>
    <row r="185" spans="15:35" ht="15" customHeight="1" x14ac:dyDescent="0.25">
      <c r="O185" s="46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</row>
    <row r="186" spans="15:35" ht="15" customHeight="1" x14ac:dyDescent="0.25">
      <c r="O186" s="46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</row>
    <row r="187" spans="15:35" ht="15" customHeight="1" x14ac:dyDescent="0.25">
      <c r="O187" s="46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</row>
  </sheetData>
  <sortState ref="B30:AC31">
    <sortCondition ref="B30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2008-11-13T14:50:13Z</cp:lastPrinted>
  <dcterms:created xsi:type="dcterms:W3CDTF">2000-09-25T22:23:29Z</dcterms:created>
  <dcterms:modified xsi:type="dcterms:W3CDTF">2019-09-01T10:32:47Z</dcterms:modified>
</cp:coreProperties>
</file>