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0" i="1" l="1"/>
  <c r="M17" i="1" l="1"/>
  <c r="L17" i="1"/>
  <c r="K17" i="1"/>
  <c r="N17" i="1"/>
  <c r="O11" i="1"/>
  <c r="O15" i="1" s="1"/>
  <c r="O18" i="1" s="1"/>
  <c r="AJ11" i="1"/>
  <c r="AI11" i="1"/>
  <c r="AH11" i="1"/>
  <c r="AG11" i="1"/>
  <c r="AF11" i="1"/>
  <c r="AE11" i="1"/>
  <c r="AD11" i="1"/>
  <c r="AC11" i="1"/>
  <c r="AB11" i="1"/>
  <c r="AA11" i="1"/>
  <c r="Z11" i="1"/>
  <c r="Y11" i="1"/>
  <c r="I16" i="1" s="1"/>
  <c r="X11" i="1"/>
  <c r="H16" i="1" s="1"/>
  <c r="W11" i="1"/>
  <c r="G16" i="1" s="1"/>
  <c r="V11" i="1"/>
  <c r="F16" i="1" s="1"/>
  <c r="U11" i="1"/>
  <c r="E16" i="1" s="1"/>
  <c r="M11" i="1"/>
  <c r="L11" i="1"/>
  <c r="T11" i="1" s="1"/>
  <c r="K11" i="1"/>
  <c r="J11" i="1"/>
  <c r="I11" i="1"/>
  <c r="I15" i="1" s="1"/>
  <c r="H11" i="1"/>
  <c r="H15" i="1"/>
  <c r="G11" i="1"/>
  <c r="G15" i="1"/>
  <c r="F11" i="1"/>
  <c r="F15" i="1" s="1"/>
  <c r="E11" i="1"/>
  <c r="E15" i="1" s="1"/>
  <c r="N11" i="1"/>
  <c r="N15" i="1" s="1"/>
  <c r="D12" i="1" l="1"/>
  <c r="M16" i="1"/>
  <c r="F18" i="1"/>
  <c r="K15" i="1"/>
  <c r="L15" i="1"/>
  <c r="E18" i="1"/>
  <c r="G18" i="1"/>
  <c r="I18" i="1"/>
  <c r="M15" i="1"/>
  <c r="K16" i="1"/>
  <c r="L16" i="1"/>
  <c r="H18" i="1"/>
  <c r="L18" i="1" s="1"/>
  <c r="M18" i="1" l="1"/>
  <c r="N18" i="1"/>
  <c r="K18" i="1"/>
</calcChain>
</file>

<file path=xl/sharedStrings.xml><?xml version="1.0" encoding="utf-8"?>
<sst xmlns="http://schemas.openxmlformats.org/spreadsheetml/2006/main" count="85" uniqueCount="60">
  <si>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</si>
  <si>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</si>
  <si>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</si>
  <si>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</si>
  <si>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</si>
  <si>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</si>
  <si>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</si>
  <si>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</si>
  <si>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</si>
  <si>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</si>
  <si>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</si>
  <si>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</si>
  <si>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</si>
  <si>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</si>
  <si>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</si>
  <si>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</si>
  <si>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</si>
  <si>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</si>
  <si>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</si>
  <si>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</si>
  <si>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</si>
  <si>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</si>
  <si>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</si>
  <si>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</si>
  <si>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</si>
  <si>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</si>
  <si>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</si>
  <si>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</si>
  <si>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</si>
  <si>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</si>
  <si>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</si>
  <si>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</si>
  <si>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</si>
  <si>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</si>
  <si>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</si>
  <si>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</si>
  <si>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</si>
  <si>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</si>
  <si>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Lippo</t>
  </si>
  <si>
    <t>TyTe</t>
  </si>
  <si>
    <t>Kaisa Andelin</t>
  </si>
  <si>
    <t>2.</t>
  </si>
  <si>
    <t>29.7.1977</t>
  </si>
  <si>
    <t>ykköspesis</t>
  </si>
  <si>
    <t>8.</t>
  </si>
  <si>
    <t>6.</t>
  </si>
  <si>
    <t>Lippo = Oulun Lippo  (1955)</t>
  </si>
  <si>
    <t>TyTe = Tyrnävän Tempaus  (1921)</t>
  </si>
  <si>
    <t>12.05. 1996  Lippo - Pesäkarhut  2-0  (2-0, 3-2)</t>
  </si>
  <si>
    <t xml:space="preserve">  18 v   9 kk 13 pv</t>
  </si>
  <si>
    <t>03.06. 2001  Kirittäret - TyTe  2-0  (13-7, 8-4)</t>
  </si>
  <si>
    <t xml:space="preserve">  23 v 10 kk   5 pv</t>
  </si>
  <si>
    <t>27.  ottelu</t>
  </si>
  <si>
    <t>7.  ottelu</t>
  </si>
  <si>
    <t>16.06. 1996  Pesäkarhut - Lippo  0-2  (2-14, 0-1)</t>
  </si>
  <si>
    <t xml:space="preserve">  18 v 10 kk 18 pv</t>
  </si>
  <si>
    <t>L+T</t>
  </si>
  <si>
    <t>4.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</si>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</sst>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7" borderId="9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8" customWidth="1"/>
    <col min="4" max="4" width="8.1406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42578125" style="79" customWidth="1"/>
    <col min="16" max="18" width="5.7109375" style="85" customWidth="1"/>
    <col min="19" max="19" width="5.7109375" style="84" customWidth="1"/>
    <col min="20" max="20" width="0.7109375" style="40" customWidth="1"/>
    <col min="21" max="28" width="5.7109375" style="79" customWidth="1"/>
    <col min="29" max="32" width="5.7109375" style="25" customWidth="1"/>
    <col min="33" max="33" width="5.7109375" style="80" customWidth="1"/>
    <col min="34" max="36" width="5.7109375" style="25" customWidth="1"/>
    <col min="37" max="37" width="14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40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83"/>
      <c r="Q1" s="83"/>
      <c r="R1" s="8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56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1996</v>
      </c>
      <c r="C4" s="26" t="s">
        <v>41</v>
      </c>
      <c r="D4" s="27" t="s">
        <v>38</v>
      </c>
      <c r="E4" s="26">
        <v>15</v>
      </c>
      <c r="F4" s="26">
        <v>0</v>
      </c>
      <c r="G4" s="26">
        <v>0</v>
      </c>
      <c r="H4" s="26">
        <v>4</v>
      </c>
      <c r="I4" s="26">
        <v>10</v>
      </c>
      <c r="J4" s="26">
        <v>10</v>
      </c>
      <c r="K4" s="26">
        <v>0</v>
      </c>
      <c r="L4" s="26">
        <v>0</v>
      </c>
      <c r="M4" s="26">
        <v>0</v>
      </c>
      <c r="N4" s="28">
        <v>0.37</v>
      </c>
      <c r="O4" s="24">
        <v>27</v>
      </c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>
        <v>1</v>
      </c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1997</v>
      </c>
      <c r="C5" s="26"/>
      <c r="D5" s="27"/>
      <c r="E5" s="26"/>
      <c r="F5" s="26"/>
      <c r="G5" s="26"/>
      <c r="H5" s="26"/>
      <c r="I5" s="26"/>
      <c r="J5" s="26"/>
      <c r="K5" s="26"/>
      <c r="L5" s="26"/>
      <c r="M5" s="26"/>
      <c r="N5" s="28"/>
      <c r="O5" s="24">
        <v>0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1998</v>
      </c>
      <c r="C6" s="26"/>
      <c r="D6" s="27"/>
      <c r="E6" s="26"/>
      <c r="F6" s="26"/>
      <c r="G6" s="26"/>
      <c r="H6" s="26"/>
      <c r="I6" s="26"/>
      <c r="J6" s="26"/>
      <c r="K6" s="26"/>
      <c r="L6" s="26"/>
      <c r="M6" s="26"/>
      <c r="N6" s="28"/>
      <c r="O6" s="24">
        <v>0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1999</v>
      </c>
      <c r="C7" s="26"/>
      <c r="D7" s="27"/>
      <c r="E7" s="26"/>
      <c r="F7" s="26"/>
      <c r="G7" s="26"/>
      <c r="H7" s="26"/>
      <c r="I7" s="26"/>
      <c r="J7" s="26"/>
      <c r="K7" s="26"/>
      <c r="L7" s="26"/>
      <c r="M7" s="26"/>
      <c r="N7" s="28"/>
      <c r="O7" s="24">
        <v>0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30">
        <v>2000</v>
      </c>
      <c r="C8" s="30"/>
      <c r="D8" s="31" t="s">
        <v>39</v>
      </c>
      <c r="E8" s="30"/>
      <c r="F8" s="32" t="s">
        <v>43</v>
      </c>
      <c r="G8" s="82"/>
      <c r="H8" s="81"/>
      <c r="I8" s="30"/>
      <c r="J8" s="30"/>
      <c r="K8" s="30"/>
      <c r="L8" s="30"/>
      <c r="M8" s="30"/>
      <c r="N8" s="33"/>
      <c r="O8" s="24">
        <v>0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9">
        <v>7</v>
      </c>
      <c r="AA8" s="29">
        <v>0</v>
      </c>
      <c r="AB8" s="29">
        <v>2</v>
      </c>
      <c r="AC8" s="29">
        <v>7</v>
      </c>
      <c r="AD8" s="29">
        <v>47</v>
      </c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2001</v>
      </c>
      <c r="C9" s="26" t="s">
        <v>44</v>
      </c>
      <c r="D9" s="27" t="s">
        <v>39</v>
      </c>
      <c r="E9" s="26">
        <v>24</v>
      </c>
      <c r="F9" s="26">
        <v>2</v>
      </c>
      <c r="G9" s="26">
        <v>10</v>
      </c>
      <c r="H9" s="26">
        <v>27</v>
      </c>
      <c r="I9" s="26">
        <v>149</v>
      </c>
      <c r="J9" s="26">
        <v>13</v>
      </c>
      <c r="K9" s="26">
        <v>83</v>
      </c>
      <c r="L9" s="26">
        <v>41</v>
      </c>
      <c r="M9" s="26">
        <v>12</v>
      </c>
      <c r="N9" s="28">
        <v>0.67700000000000005</v>
      </c>
      <c r="O9" s="24">
        <v>220</v>
      </c>
      <c r="P9" s="18"/>
      <c r="Q9" s="18"/>
      <c r="R9" s="18"/>
      <c r="S9" s="18" t="s">
        <v>57</v>
      </c>
      <c r="T9" s="24"/>
      <c r="U9" s="26">
        <v>3</v>
      </c>
      <c r="V9" s="26">
        <v>0</v>
      </c>
      <c r="W9" s="26">
        <v>0</v>
      </c>
      <c r="X9" s="26">
        <v>1</v>
      </c>
      <c r="Y9" s="26">
        <v>15</v>
      </c>
      <c r="Z9" s="29"/>
      <c r="AA9" s="29"/>
      <c r="AB9" s="29"/>
      <c r="AC9" s="29"/>
      <c r="AD9" s="29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2002</v>
      </c>
      <c r="C10" s="26" t="s">
        <v>45</v>
      </c>
      <c r="D10" s="27" t="s">
        <v>39</v>
      </c>
      <c r="E10" s="26">
        <v>24</v>
      </c>
      <c r="F10" s="26">
        <v>0</v>
      </c>
      <c r="G10" s="26">
        <v>9</v>
      </c>
      <c r="H10" s="26">
        <v>12</v>
      </c>
      <c r="I10" s="26">
        <v>138</v>
      </c>
      <c r="J10" s="26">
        <v>19</v>
      </c>
      <c r="K10" s="26">
        <v>67</v>
      </c>
      <c r="L10" s="26">
        <v>43</v>
      </c>
      <c r="M10" s="26">
        <v>9</v>
      </c>
      <c r="N10" s="28">
        <v>0.66300000000000003</v>
      </c>
      <c r="O10" s="24">
        <v>208</v>
      </c>
      <c r="P10" s="18"/>
      <c r="Q10" s="18"/>
      <c r="R10" s="18"/>
      <c r="S10" s="18" t="s">
        <v>44</v>
      </c>
      <c r="T10" s="24" t="e">
        <f t="shared" ref="T10:T11" si="0">PRODUCT(L10/S10)</f>
        <v>#VALUE!</v>
      </c>
      <c r="U10" s="26">
        <v>4</v>
      </c>
      <c r="V10" s="26">
        <v>0</v>
      </c>
      <c r="W10" s="26">
        <v>0</v>
      </c>
      <c r="X10" s="26">
        <v>0</v>
      </c>
      <c r="Y10" s="26">
        <v>11</v>
      </c>
      <c r="Z10" s="29"/>
      <c r="AA10" s="29"/>
      <c r="AB10" s="29"/>
      <c r="AC10" s="29"/>
      <c r="AD10" s="29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16" t="s">
        <v>9</v>
      </c>
      <c r="C11" s="17"/>
      <c r="D11" s="15"/>
      <c r="E11" s="18">
        <f t="shared" ref="E11:M11" si="1">SUM(E4:E10)</f>
        <v>63</v>
      </c>
      <c r="F11" s="18">
        <f t="shared" si="1"/>
        <v>2</v>
      </c>
      <c r="G11" s="18">
        <f t="shared" si="1"/>
        <v>19</v>
      </c>
      <c r="H11" s="18">
        <f t="shared" si="1"/>
        <v>43</v>
      </c>
      <c r="I11" s="18">
        <f t="shared" si="1"/>
        <v>297</v>
      </c>
      <c r="J11" s="18">
        <f t="shared" si="1"/>
        <v>42</v>
      </c>
      <c r="K11" s="18">
        <f t="shared" si="1"/>
        <v>150</v>
      </c>
      <c r="L11" s="18">
        <f t="shared" si="1"/>
        <v>84</v>
      </c>
      <c r="M11" s="18">
        <f t="shared" si="1"/>
        <v>21</v>
      </c>
      <c r="N11" s="34">
        <f>PRODUCT(I11/O11)</f>
        <v>0.65274725274725276</v>
      </c>
      <c r="O11" s="35">
        <f t="shared" ref="O11:AJ11" si="2">SUM(O4:O10)</f>
        <v>455</v>
      </c>
      <c r="P11" s="18"/>
      <c r="Q11" s="18"/>
      <c r="R11" s="18"/>
      <c r="S11" s="18"/>
      <c r="T11" s="24" t="e">
        <f t="shared" si="0"/>
        <v>#DIV/0!</v>
      </c>
      <c r="U11" s="18">
        <f t="shared" si="2"/>
        <v>7</v>
      </c>
      <c r="V11" s="18">
        <f t="shared" si="2"/>
        <v>0</v>
      </c>
      <c r="W11" s="18">
        <f t="shared" si="2"/>
        <v>0</v>
      </c>
      <c r="X11" s="18">
        <f t="shared" si="2"/>
        <v>1</v>
      </c>
      <c r="Y11" s="18">
        <f t="shared" si="2"/>
        <v>26</v>
      </c>
      <c r="Z11" s="18">
        <f t="shared" si="2"/>
        <v>7</v>
      </c>
      <c r="AA11" s="18">
        <f t="shared" si="2"/>
        <v>0</v>
      </c>
      <c r="AB11" s="18">
        <f t="shared" si="2"/>
        <v>2</v>
      </c>
      <c r="AC11" s="18">
        <f t="shared" si="2"/>
        <v>7</v>
      </c>
      <c r="AD11" s="18">
        <f t="shared" si="2"/>
        <v>47</v>
      </c>
      <c r="AE11" s="18">
        <f t="shared" si="2"/>
        <v>0</v>
      </c>
      <c r="AF11" s="18">
        <f t="shared" si="2"/>
        <v>0</v>
      </c>
      <c r="AG11" s="18">
        <f t="shared" si="2"/>
        <v>0</v>
      </c>
      <c r="AH11" s="18">
        <f t="shared" si="2"/>
        <v>0</v>
      </c>
      <c r="AI11" s="18">
        <f t="shared" si="2"/>
        <v>1</v>
      </c>
      <c r="AJ11" s="18">
        <f t="shared" si="2"/>
        <v>0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7" t="s">
        <v>2</v>
      </c>
      <c r="C12" s="36"/>
      <c r="D12" s="37">
        <f>SUM(F11:H11)+((I11-F11-G11)/3)+(E11/3)+(AE11*25)+(AF11*25)+(AG11*10)+(AH11*25)+(AI11*20)+(AJ11*15)</f>
        <v>197</v>
      </c>
      <c r="E12" s="1"/>
      <c r="F12" s="1"/>
      <c r="G12" s="1"/>
      <c r="H12" s="1"/>
      <c r="I12" s="1"/>
      <c r="J12" s="1"/>
      <c r="K12" s="1"/>
      <c r="L12" s="1"/>
      <c r="M12" s="1"/>
      <c r="N12" s="3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4"/>
      <c r="AC12" s="1"/>
      <c r="AD12" s="1"/>
      <c r="AE12" s="1"/>
      <c r="AF12" s="1"/>
      <c r="AG12" s="24"/>
      <c r="AH12" s="1"/>
      <c r="AI12" s="39"/>
      <c r="AJ12" s="1"/>
      <c r="AK12" s="23"/>
      <c r="AL12" s="8"/>
      <c r="AM12" s="8"/>
      <c r="AN12" s="8"/>
      <c r="AO12" s="8"/>
      <c r="AP12" s="8"/>
    </row>
    <row r="13" spans="1:42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8"/>
      <c r="O13" s="40"/>
      <c r="P13" s="1"/>
      <c r="Q13" s="41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1"/>
      <c r="AE13" s="1"/>
      <c r="AF13" s="1"/>
      <c r="AG13" s="24"/>
      <c r="AH13" s="1"/>
      <c r="AI13" s="1"/>
      <c r="AJ13" s="1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2" t="s">
        <v>16</v>
      </c>
      <c r="C14" s="42"/>
      <c r="D14" s="42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4" t="s">
        <v>35</v>
      </c>
      <c r="O14" s="24"/>
      <c r="P14" s="43" t="s">
        <v>32</v>
      </c>
      <c r="Q14" s="12"/>
      <c r="R14" s="12"/>
      <c r="S14" s="12"/>
      <c r="T14" s="44"/>
      <c r="U14" s="44"/>
      <c r="V14" s="44"/>
      <c r="W14" s="44"/>
      <c r="X14" s="44"/>
      <c r="Y14" s="12"/>
      <c r="Z14" s="12"/>
      <c r="AA14" s="12"/>
      <c r="AB14" s="11"/>
      <c r="AC14" s="44"/>
      <c r="AD14" s="12"/>
      <c r="AE14" s="12"/>
      <c r="AF14" s="12"/>
      <c r="AG14" s="11"/>
      <c r="AH14" s="12"/>
      <c r="AI14" s="12"/>
      <c r="AJ14" s="45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43" t="s">
        <v>17</v>
      </c>
      <c r="C15" s="12"/>
      <c r="D15" s="45"/>
      <c r="E15" s="26">
        <f>PRODUCT(E11)</f>
        <v>63</v>
      </c>
      <c r="F15" s="26">
        <f>PRODUCT(F11)</f>
        <v>2</v>
      </c>
      <c r="G15" s="26">
        <f>PRODUCT(G11)</f>
        <v>19</v>
      </c>
      <c r="H15" s="26">
        <f>PRODUCT(H11)</f>
        <v>43</v>
      </c>
      <c r="I15" s="26">
        <f>PRODUCT(I11)</f>
        <v>297</v>
      </c>
      <c r="J15" s="1"/>
      <c r="K15" s="46">
        <f>PRODUCT((F15+G15)/E15)</f>
        <v>0.33333333333333331</v>
      </c>
      <c r="L15" s="46">
        <f>PRODUCT(H15/E15)</f>
        <v>0.68253968253968256</v>
      </c>
      <c r="M15" s="46">
        <f>PRODUCT(I15/E15)</f>
        <v>4.7142857142857144</v>
      </c>
      <c r="N15" s="28">
        <f>PRODUCT(N11)</f>
        <v>0.65274725274725276</v>
      </c>
      <c r="O15" s="24">
        <f>PRODUCT(O11)</f>
        <v>455</v>
      </c>
      <c r="P15" s="47" t="s">
        <v>33</v>
      </c>
      <c r="Q15" s="48"/>
      <c r="R15" s="49" t="s">
        <v>48</v>
      </c>
      <c r="S15" s="49"/>
      <c r="T15" s="49"/>
      <c r="U15" s="49"/>
      <c r="V15" s="49"/>
      <c r="W15" s="49"/>
      <c r="X15" s="49"/>
      <c r="Y15" s="49"/>
      <c r="Z15" s="49"/>
      <c r="AA15" s="50"/>
      <c r="AB15" s="51" t="s">
        <v>36</v>
      </c>
      <c r="AC15" s="49"/>
      <c r="AD15" s="49" t="s">
        <v>49</v>
      </c>
      <c r="AE15" s="50"/>
      <c r="AF15" s="49"/>
      <c r="AG15" s="49"/>
      <c r="AH15" s="49"/>
      <c r="AI15" s="49"/>
      <c r="AJ15" s="8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52" t="s">
        <v>18</v>
      </c>
      <c r="C16" s="53"/>
      <c r="D16" s="54"/>
      <c r="E16" s="26">
        <f>PRODUCT(U11)</f>
        <v>7</v>
      </c>
      <c r="F16" s="26">
        <f>PRODUCT(V11)</f>
        <v>0</v>
      </c>
      <c r="G16" s="26">
        <f>PRODUCT(W11)</f>
        <v>0</v>
      </c>
      <c r="H16" s="26">
        <f>PRODUCT(X11)</f>
        <v>1</v>
      </c>
      <c r="I16" s="26">
        <f>PRODUCT(Y11)</f>
        <v>26</v>
      </c>
      <c r="J16" s="1"/>
      <c r="K16" s="46">
        <f>PRODUCT((F16+G16)/E16)</f>
        <v>0</v>
      </c>
      <c r="L16" s="46">
        <f>PRODUCT(H16/E16)</f>
        <v>0.14285714285714285</v>
      </c>
      <c r="M16" s="46">
        <f>PRODUCT(I16/E16)</f>
        <v>3.7142857142857144</v>
      </c>
      <c r="N16" s="28">
        <v>0.49099999999999999</v>
      </c>
      <c r="O16" s="55">
        <v>53</v>
      </c>
      <c r="P16" s="56" t="s">
        <v>58</v>
      </c>
      <c r="Q16" s="57"/>
      <c r="R16" s="58"/>
      <c r="S16" s="58"/>
      <c r="T16" s="58"/>
      <c r="U16" s="58"/>
      <c r="V16" s="58"/>
      <c r="W16" s="58"/>
      <c r="X16" s="58"/>
      <c r="Y16" s="58"/>
      <c r="Z16" s="58"/>
      <c r="AA16" s="59"/>
      <c r="AB16" s="60"/>
      <c r="AC16" s="58"/>
      <c r="AD16" s="58"/>
      <c r="AE16" s="59"/>
      <c r="AF16" s="58"/>
      <c r="AG16" s="58"/>
      <c r="AH16" s="58"/>
      <c r="AI16" s="58"/>
      <c r="AJ16" s="87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61" t="s">
        <v>19</v>
      </c>
      <c r="C17" s="62"/>
      <c r="D17" s="63"/>
      <c r="E17" s="29">
        <v>7</v>
      </c>
      <c r="F17" s="29">
        <v>0</v>
      </c>
      <c r="G17" s="29">
        <v>2</v>
      </c>
      <c r="H17" s="29">
        <v>7</v>
      </c>
      <c r="I17" s="29">
        <v>47</v>
      </c>
      <c r="J17" s="1"/>
      <c r="K17" s="64">
        <f>PRODUCT((F17+G17)/E17)</f>
        <v>0.2857142857142857</v>
      </c>
      <c r="L17" s="64">
        <f>PRODUCT(H17/E17)</f>
        <v>1</v>
      </c>
      <c r="M17" s="64">
        <f>PRODUCT(I17/E17)</f>
        <v>6.7142857142857144</v>
      </c>
      <c r="N17" s="65">
        <f>PRODUCT(I17/O17)</f>
        <v>0.69117647058823528</v>
      </c>
      <c r="O17" s="24">
        <v>68</v>
      </c>
      <c r="P17" s="56" t="s">
        <v>59</v>
      </c>
      <c r="Q17" s="57"/>
      <c r="R17" s="58" t="s">
        <v>54</v>
      </c>
      <c r="S17" s="58"/>
      <c r="T17" s="58"/>
      <c r="U17" s="58"/>
      <c r="V17" s="58"/>
      <c r="W17" s="58"/>
      <c r="X17" s="58"/>
      <c r="Y17" s="58"/>
      <c r="Z17" s="58"/>
      <c r="AA17" s="59"/>
      <c r="AB17" s="60" t="s">
        <v>53</v>
      </c>
      <c r="AC17" s="58"/>
      <c r="AD17" s="58" t="s">
        <v>55</v>
      </c>
      <c r="AE17" s="59"/>
      <c r="AF17" s="58"/>
      <c r="AG17" s="58"/>
      <c r="AH17" s="58"/>
      <c r="AI17" s="58"/>
      <c r="AJ17" s="87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66" t="s">
        <v>20</v>
      </c>
      <c r="C18" s="67"/>
      <c r="D18" s="68"/>
      <c r="E18" s="18">
        <f>SUM(E15:E17)</f>
        <v>77</v>
      </c>
      <c r="F18" s="18">
        <f>SUM(F15:F17)</f>
        <v>2</v>
      </c>
      <c r="G18" s="18">
        <f>SUM(G15:G17)</f>
        <v>21</v>
      </c>
      <c r="H18" s="18">
        <f>SUM(H15:H17)</f>
        <v>51</v>
      </c>
      <c r="I18" s="18">
        <f>SUM(I15:I17)</f>
        <v>370</v>
      </c>
      <c r="J18" s="1"/>
      <c r="K18" s="69">
        <f>PRODUCT((F18+G18)/E18)</f>
        <v>0.29870129870129869</v>
      </c>
      <c r="L18" s="69">
        <f>PRODUCT(H18/E18)</f>
        <v>0.66233766233766234</v>
      </c>
      <c r="M18" s="69">
        <f>PRODUCT(I18/E18)</f>
        <v>4.8051948051948052</v>
      </c>
      <c r="N18" s="34">
        <f>PRODUCT(I18/O18)</f>
        <v>0.64236111111111116</v>
      </c>
      <c r="O18" s="24">
        <f>SUM(O15:O17)</f>
        <v>576</v>
      </c>
      <c r="P18" s="70" t="s">
        <v>34</v>
      </c>
      <c r="Q18" s="71"/>
      <c r="R18" s="72" t="s">
        <v>50</v>
      </c>
      <c r="S18" s="72"/>
      <c r="T18" s="72"/>
      <c r="U18" s="72"/>
      <c r="V18" s="72"/>
      <c r="W18" s="72"/>
      <c r="X18" s="72"/>
      <c r="Y18" s="72"/>
      <c r="Z18" s="72"/>
      <c r="AA18" s="73"/>
      <c r="AB18" s="74" t="s">
        <v>52</v>
      </c>
      <c r="AC18" s="72"/>
      <c r="AD18" s="72" t="s">
        <v>51</v>
      </c>
      <c r="AE18" s="73"/>
      <c r="AF18" s="72"/>
      <c r="AG18" s="72"/>
      <c r="AH18" s="72"/>
      <c r="AI18" s="72"/>
      <c r="AJ18" s="88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39"/>
      <c r="C19" s="39"/>
      <c r="D19" s="39"/>
      <c r="E19" s="39"/>
      <c r="F19" s="39"/>
      <c r="G19" s="39"/>
      <c r="H19" s="39"/>
      <c r="I19" s="39"/>
      <c r="J19" s="1"/>
      <c r="K19" s="39"/>
      <c r="L19" s="39"/>
      <c r="M19" s="39"/>
      <c r="N19" s="38"/>
      <c r="O19" s="24"/>
      <c r="P19" s="1"/>
      <c r="Q19" s="41"/>
      <c r="R19" s="1"/>
      <c r="S19" s="1"/>
      <c r="T19" s="24"/>
      <c r="U19" s="24"/>
      <c r="V19" s="75"/>
      <c r="W19" s="1"/>
      <c r="X19" s="1"/>
      <c r="Y19" s="1"/>
      <c r="Z19" s="1"/>
      <c r="AA19" s="1"/>
      <c r="AB19" s="24"/>
      <c r="AC19" s="1"/>
      <c r="AD19" s="1"/>
      <c r="AE19" s="1"/>
      <c r="AF19" s="1"/>
      <c r="AG19" s="24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 t="s">
        <v>37</v>
      </c>
      <c r="C20" s="1"/>
      <c r="D20" s="1" t="s">
        <v>46</v>
      </c>
      <c r="E20" s="1"/>
      <c r="F20" s="24"/>
      <c r="G20" s="1"/>
      <c r="H20" s="1"/>
      <c r="I20" s="1"/>
      <c r="J20" s="1"/>
      <c r="K20" s="1"/>
      <c r="L20" s="1"/>
      <c r="M20" s="1"/>
      <c r="N20" s="41"/>
      <c r="O20" s="24"/>
      <c r="P20" s="1"/>
      <c r="Q20" s="41"/>
      <c r="R20" s="1"/>
      <c r="S20" s="1"/>
      <c r="T20" s="24"/>
      <c r="U20" s="24"/>
      <c r="V20" s="75"/>
      <c r="W20" s="1"/>
      <c r="X20" s="1"/>
      <c r="Y20" s="1"/>
      <c r="Z20" s="1"/>
      <c r="AA20" s="1"/>
      <c r="AB20" s="24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 t="s">
        <v>47</v>
      </c>
      <c r="E21" s="1"/>
      <c r="F21" s="24"/>
      <c r="G21" s="1"/>
      <c r="H21" s="1"/>
      <c r="I21" s="1"/>
      <c r="J21" s="1"/>
      <c r="K21" s="1"/>
      <c r="L21" s="1"/>
      <c r="M21" s="1"/>
      <c r="N21" s="41"/>
      <c r="O21" s="24"/>
      <c r="P21" s="1"/>
      <c r="Q21" s="41"/>
      <c r="R21" s="1"/>
      <c r="S21" s="1"/>
      <c r="T21" s="24"/>
      <c r="U21" s="24"/>
      <c r="V21" s="75"/>
      <c r="W21" s="1"/>
      <c r="X21" s="1"/>
      <c r="Y21" s="1"/>
      <c r="Z21" s="1"/>
      <c r="AA21" s="1"/>
      <c r="AB21" s="24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41"/>
      <c r="O22" s="24"/>
      <c r="P22" s="1"/>
      <c r="Q22" s="41"/>
      <c r="R22" s="1"/>
      <c r="S22" s="1"/>
      <c r="T22" s="24"/>
      <c r="U22" s="24"/>
      <c r="V22" s="75"/>
      <c r="W22" s="1"/>
      <c r="X22" s="1"/>
      <c r="Y22" s="1"/>
      <c r="Z22" s="1"/>
      <c r="AA22" s="1"/>
      <c r="AB22" s="24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41"/>
      <c r="O23" s="24"/>
      <c r="P23" s="1"/>
      <c r="Q23" s="41"/>
      <c r="R23" s="1"/>
      <c r="S23" s="1"/>
      <c r="T23" s="24"/>
      <c r="U23" s="24"/>
      <c r="V23" s="75"/>
      <c r="W23" s="1"/>
      <c r="X23" s="1"/>
      <c r="Y23" s="1"/>
      <c r="Z23" s="1"/>
      <c r="AA23" s="1"/>
      <c r="AB23" s="24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1"/>
      <c r="O24" s="24"/>
      <c r="P24" s="1"/>
      <c r="Q24" s="41"/>
      <c r="R24" s="1"/>
      <c r="S24" s="1"/>
      <c r="T24" s="24"/>
      <c r="U24" s="24"/>
      <c r="V24" s="75"/>
      <c r="W24" s="1"/>
      <c r="X24" s="1"/>
      <c r="Y24" s="1"/>
      <c r="Z24" s="1"/>
      <c r="AA24" s="1"/>
      <c r="AB24" s="24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s="77" customFormat="1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76"/>
      <c r="N25" s="76"/>
      <c r="O25" s="24"/>
      <c r="P25" s="1"/>
      <c r="Q25" s="41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24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7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41"/>
      <c r="R26" s="1"/>
      <c r="S26" s="1"/>
      <c r="T26" s="24"/>
      <c r="U26" s="24"/>
      <c r="V26" s="75"/>
      <c r="W26" s="1"/>
      <c r="X26" s="1"/>
      <c r="Y26" s="1"/>
      <c r="Z26" s="1"/>
      <c r="AA26" s="1"/>
      <c r="AB26" s="24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7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41"/>
      <c r="R27" s="1"/>
      <c r="S27" s="1"/>
      <c r="T27" s="24"/>
      <c r="U27" s="24"/>
      <c r="V27" s="75"/>
      <c r="W27" s="1"/>
      <c r="X27" s="1"/>
      <c r="Y27" s="1"/>
      <c r="Z27" s="1"/>
      <c r="AA27" s="1"/>
      <c r="AB27" s="24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7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41"/>
      <c r="R28" s="1"/>
      <c r="S28" s="1"/>
      <c r="T28" s="24"/>
      <c r="U28" s="24"/>
      <c r="V28" s="75"/>
      <c r="W28" s="1"/>
      <c r="X28" s="1"/>
      <c r="Y28" s="1"/>
      <c r="Z28" s="1"/>
      <c r="AA28" s="1"/>
      <c r="AB28" s="24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7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41"/>
      <c r="R29" s="1"/>
      <c r="S29" s="1"/>
      <c r="T29" s="24"/>
      <c r="U29" s="24"/>
      <c r="V29" s="75"/>
      <c r="W29" s="1"/>
      <c r="X29" s="1"/>
      <c r="Y29" s="1"/>
      <c r="Z29" s="1"/>
      <c r="AA29" s="1"/>
      <c r="AB29" s="24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7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41"/>
      <c r="R30" s="1"/>
      <c r="S30" s="1"/>
      <c r="T30" s="24"/>
      <c r="U30" s="24"/>
      <c r="V30" s="75"/>
      <c r="W30" s="1"/>
      <c r="X30" s="1"/>
      <c r="Y30" s="1"/>
      <c r="Z30" s="1"/>
      <c r="AA30" s="1"/>
      <c r="AB30" s="24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7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41"/>
      <c r="R31" s="1"/>
      <c r="S31" s="1"/>
      <c r="T31" s="24"/>
      <c r="U31" s="24"/>
      <c r="V31" s="75"/>
      <c r="W31" s="1"/>
      <c r="X31" s="1"/>
      <c r="Y31" s="1"/>
      <c r="Z31" s="1"/>
      <c r="AA31" s="1"/>
      <c r="AB31" s="24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7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41"/>
      <c r="R32" s="1"/>
      <c r="S32" s="1"/>
      <c r="T32" s="24"/>
      <c r="U32" s="24"/>
      <c r="V32" s="75"/>
      <c r="W32" s="1"/>
      <c r="X32" s="1"/>
      <c r="Y32" s="1"/>
      <c r="Z32" s="1"/>
      <c r="AA32" s="1"/>
      <c r="AB32" s="24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7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41"/>
      <c r="R33" s="1"/>
      <c r="S33" s="1"/>
      <c r="T33" s="24"/>
      <c r="U33" s="24"/>
      <c r="V33" s="75"/>
      <c r="W33" s="1"/>
      <c r="X33" s="1"/>
      <c r="Y33" s="1"/>
      <c r="Z33" s="1"/>
      <c r="AA33" s="1"/>
      <c r="AB33" s="24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7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41"/>
      <c r="R34" s="1"/>
      <c r="S34" s="1"/>
      <c r="T34" s="24"/>
      <c r="U34" s="24"/>
      <c r="V34" s="75"/>
      <c r="W34" s="1"/>
      <c r="X34" s="1"/>
      <c r="Y34" s="1"/>
      <c r="Z34" s="1"/>
      <c r="AA34" s="1"/>
      <c r="AB34" s="24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7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41"/>
      <c r="R35" s="1"/>
      <c r="S35" s="1"/>
      <c r="T35" s="24"/>
      <c r="U35" s="24"/>
      <c r="V35" s="75"/>
      <c r="W35" s="1"/>
      <c r="X35" s="1"/>
      <c r="Y35" s="1"/>
      <c r="Z35" s="1"/>
      <c r="AA35" s="1"/>
      <c r="AB35" s="24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7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1"/>
      <c r="R36" s="1"/>
      <c r="S36" s="1"/>
      <c r="T36" s="24"/>
      <c r="U36" s="24"/>
      <c r="V36" s="75"/>
      <c r="W36" s="1"/>
      <c r="X36" s="1"/>
      <c r="Y36" s="1"/>
      <c r="Z36" s="1"/>
      <c r="AA36" s="1"/>
      <c r="AB36" s="24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7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41"/>
      <c r="R37" s="1"/>
      <c r="S37" s="1"/>
      <c r="T37" s="24"/>
      <c r="U37" s="24"/>
      <c r="V37" s="75"/>
      <c r="W37" s="1"/>
      <c r="X37" s="1"/>
      <c r="Y37" s="1"/>
      <c r="Z37" s="1"/>
      <c r="AA37" s="1"/>
      <c r="AB37" s="24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7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41"/>
      <c r="R38" s="1"/>
      <c r="S38" s="1"/>
      <c r="T38" s="24"/>
      <c r="U38" s="24"/>
      <c r="V38" s="75"/>
      <c r="W38" s="1"/>
      <c r="X38" s="1"/>
      <c r="Y38" s="1"/>
      <c r="Z38" s="1"/>
      <c r="AA38" s="1"/>
      <c r="AB38" s="24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7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41"/>
      <c r="R39" s="1"/>
      <c r="S39" s="1"/>
      <c r="T39" s="24"/>
      <c r="U39" s="24"/>
      <c r="V39" s="75"/>
      <c r="W39" s="1"/>
      <c r="X39" s="1"/>
      <c r="Y39" s="1"/>
      <c r="Z39" s="1"/>
      <c r="AA39" s="1"/>
      <c r="AB39" s="24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7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41"/>
      <c r="R40" s="1"/>
      <c r="S40" s="1"/>
      <c r="T40" s="24"/>
      <c r="U40" s="24"/>
      <c r="V40" s="75"/>
      <c r="W40" s="1"/>
      <c r="X40" s="1"/>
      <c r="Y40" s="1"/>
      <c r="Z40" s="1"/>
      <c r="AA40" s="1"/>
      <c r="AB40" s="24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7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41"/>
      <c r="R41" s="1"/>
      <c r="S41" s="1"/>
      <c r="T41" s="24"/>
      <c r="U41" s="24"/>
      <c r="V41" s="75"/>
      <c r="W41" s="1"/>
      <c r="X41" s="1"/>
      <c r="Y41" s="1"/>
      <c r="Z41" s="1"/>
      <c r="AA41" s="1"/>
      <c r="AB41" s="24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7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41"/>
      <c r="R42" s="1"/>
      <c r="S42" s="1"/>
      <c r="T42" s="24"/>
      <c r="U42" s="24"/>
      <c r="V42" s="75"/>
      <c r="W42" s="1"/>
      <c r="X42" s="1"/>
      <c r="Y42" s="1"/>
      <c r="Z42" s="1"/>
      <c r="AA42" s="1"/>
      <c r="AB42" s="24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7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41"/>
      <c r="R43" s="1"/>
      <c r="S43" s="1"/>
      <c r="T43" s="24"/>
      <c r="U43" s="24"/>
      <c r="V43" s="75"/>
      <c r="W43" s="1"/>
      <c r="X43" s="1"/>
      <c r="Y43" s="1"/>
      <c r="Z43" s="1"/>
      <c r="AA43" s="1"/>
      <c r="AB43" s="24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7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41"/>
      <c r="R44" s="1"/>
      <c r="S44" s="1"/>
      <c r="T44" s="24"/>
      <c r="U44" s="24"/>
      <c r="V44" s="75"/>
      <c r="W44" s="1"/>
      <c r="X44" s="1"/>
      <c r="Y44" s="1"/>
      <c r="Z44" s="1"/>
      <c r="AA44" s="1"/>
      <c r="AB44" s="24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7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41"/>
      <c r="R45" s="1"/>
      <c r="S45" s="1"/>
      <c r="T45" s="24"/>
      <c r="U45" s="24"/>
      <c r="V45" s="75"/>
      <c r="W45" s="1"/>
      <c r="X45" s="1"/>
      <c r="Y45" s="1"/>
      <c r="Z45" s="1"/>
      <c r="AA45" s="1"/>
      <c r="AB45" s="24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7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41"/>
      <c r="R46" s="1"/>
      <c r="S46" s="1"/>
      <c r="T46" s="24"/>
      <c r="U46" s="24"/>
      <c r="V46" s="75"/>
      <c r="W46" s="1"/>
      <c r="X46" s="1"/>
      <c r="Y46" s="1"/>
      <c r="Z46" s="1"/>
      <c r="AA46" s="1"/>
      <c r="AB46" s="24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7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41"/>
      <c r="R47" s="1"/>
      <c r="S47" s="1"/>
      <c r="T47" s="24"/>
      <c r="U47" s="24"/>
      <c r="V47" s="75"/>
      <c r="W47" s="1"/>
      <c r="X47" s="1"/>
      <c r="Y47" s="1"/>
      <c r="Z47" s="1"/>
      <c r="AA47" s="1"/>
      <c r="AB47" s="24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7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41"/>
      <c r="R48" s="1"/>
      <c r="S48" s="1"/>
      <c r="T48" s="24"/>
      <c r="U48" s="24"/>
      <c r="V48" s="75"/>
      <c r="W48" s="1"/>
      <c r="X48" s="1"/>
      <c r="Y48" s="1"/>
      <c r="Z48" s="1"/>
      <c r="AA48" s="1"/>
      <c r="AB48" s="24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7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41"/>
      <c r="R49" s="1"/>
      <c r="S49" s="1"/>
      <c r="T49" s="24"/>
      <c r="U49" s="24"/>
      <c r="V49" s="75"/>
      <c r="W49" s="1"/>
      <c r="X49" s="1"/>
      <c r="Y49" s="1"/>
      <c r="Z49" s="1"/>
      <c r="AA49" s="1"/>
      <c r="AB49" s="24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7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41"/>
      <c r="R50" s="1"/>
      <c r="S50" s="1"/>
      <c r="T50" s="24"/>
      <c r="U50" s="24"/>
      <c r="V50" s="75"/>
      <c r="W50" s="1"/>
      <c r="X50" s="1"/>
      <c r="Y50" s="1"/>
      <c r="Z50" s="1"/>
      <c r="AA50" s="1"/>
      <c r="AB50" s="24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7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41"/>
      <c r="R51" s="1"/>
      <c r="S51" s="1"/>
      <c r="T51" s="24"/>
      <c r="U51" s="24"/>
      <c r="V51" s="75"/>
      <c r="W51" s="1"/>
      <c r="X51" s="1"/>
      <c r="Y51" s="1"/>
      <c r="Z51" s="1"/>
      <c r="AA51" s="1"/>
      <c r="AB51" s="24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5">
      <c r="P52" s="8"/>
      <c r="Q52" s="8"/>
      <c r="R52" s="8"/>
      <c r="S52" s="1"/>
      <c r="T52" s="24"/>
    </row>
    <row r="53" spans="1:42" ht="15" customHeight="1" x14ac:dyDescent="0.25">
      <c r="P53" s="8"/>
      <c r="Q53" s="8"/>
      <c r="R53" s="8"/>
      <c r="S53" s="1"/>
      <c r="T53" s="24"/>
    </row>
    <row r="54" spans="1:42" ht="15" customHeight="1" x14ac:dyDescent="0.25">
      <c r="P54" s="8"/>
      <c r="Q54" s="8"/>
      <c r="R54" s="8"/>
      <c r="S54" s="1"/>
      <c r="T54" s="24"/>
    </row>
    <row r="55" spans="1:42" ht="15" customHeight="1" x14ac:dyDescent="0.25">
      <c r="P55" s="8"/>
      <c r="Q55" s="8"/>
      <c r="R55" s="8"/>
      <c r="S55" s="1"/>
      <c r="T55" s="24"/>
    </row>
    <row r="56" spans="1:42" ht="15" customHeight="1" x14ac:dyDescent="0.25">
      <c r="P56" s="8"/>
      <c r="Q56" s="8"/>
      <c r="R56" s="8"/>
      <c r="S56" s="1"/>
      <c r="T56" s="24"/>
    </row>
    <row r="57" spans="1:42" ht="15" customHeight="1" x14ac:dyDescent="0.25">
      <c r="P57" s="8"/>
      <c r="Q57" s="8"/>
      <c r="R57" s="8"/>
      <c r="S57" s="1"/>
      <c r="T57" s="24"/>
    </row>
    <row r="58" spans="1:42" ht="15" customHeight="1" x14ac:dyDescent="0.25">
      <c r="P58" s="8"/>
      <c r="Q58" s="8"/>
      <c r="R58" s="8"/>
      <c r="S58" s="1"/>
      <c r="T58" s="24"/>
    </row>
    <row r="59" spans="1:42" ht="15" customHeight="1" x14ac:dyDescent="0.25">
      <c r="P59" s="8"/>
      <c r="Q59" s="8"/>
      <c r="R59" s="8"/>
      <c r="S59" s="1"/>
      <c r="T59" s="24"/>
    </row>
    <row r="60" spans="1:42" ht="15" customHeight="1" x14ac:dyDescent="0.25">
      <c r="P60" s="8"/>
      <c r="Q60" s="8"/>
      <c r="R60" s="8"/>
      <c r="S60" s="1"/>
      <c r="T60" s="24"/>
    </row>
    <row r="61" spans="1:42" ht="15" customHeight="1" x14ac:dyDescent="0.25">
      <c r="P61" s="8"/>
      <c r="Q61" s="8"/>
      <c r="R61" s="8"/>
      <c r="S61" s="1"/>
      <c r="T61" s="24"/>
    </row>
    <row r="62" spans="1:42" ht="15" customHeight="1" x14ac:dyDescent="0.25">
      <c r="P62" s="8"/>
      <c r="Q62" s="8"/>
      <c r="R62" s="8"/>
      <c r="S62" s="1"/>
      <c r="T62" s="24"/>
    </row>
    <row r="63" spans="1:42" ht="15" customHeight="1" x14ac:dyDescent="0.25">
      <c r="P63" s="8"/>
      <c r="Q63" s="8"/>
      <c r="R63" s="8"/>
      <c r="S63" s="1"/>
      <c r="T63" s="24"/>
    </row>
    <row r="64" spans="1:42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2019-07-01T22:38:36Z</dcterms:modified>
</cp:coreProperties>
</file>