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 l="1"/>
  <c r="O15" i="1" l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1" i="1" l="1"/>
  <c r="M21" i="1"/>
  <c r="N21" i="1"/>
  <c r="K21" i="1"/>
  <c r="D16" i="1"/>
  <c r="G22" i="1"/>
  <c r="E22" i="1"/>
  <c r="M19" i="1"/>
  <c r="I22" i="1"/>
  <c r="M22" i="1" s="1"/>
  <c r="K19" i="1"/>
  <c r="F22" i="1"/>
  <c r="L19" i="1"/>
  <c r="N20" i="1"/>
  <c r="M20" i="1"/>
  <c r="L20" i="1"/>
  <c r="K20" i="1"/>
  <c r="N15" i="1"/>
  <c r="N19" i="1" s="1"/>
  <c r="O19" i="1"/>
  <c r="O22" i="1" s="1"/>
  <c r="H22" i="1"/>
  <c r="L22" i="1" s="1"/>
  <c r="K22" i="1" l="1"/>
  <c r="N22" i="1"/>
</calcChain>
</file>

<file path=xl/sharedStrings.xml><?xml version="1.0" encoding="utf-8"?>
<sst xmlns="http://schemas.openxmlformats.org/spreadsheetml/2006/main" count="95" uniqueCount="65">
  <si>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</si>
  <si>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</si>
  <si>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</si>
  <si>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</si>
  <si>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</si>
  <si>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</si>
  <si>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</si>
  <si>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</si>
  <si>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</si>
  <si>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</si>
  <si>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</si>
  <si>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</si>
  <si>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</si>
  <si>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</si>
  <si>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</si>
  <si>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</si>
  <si>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</si>
  <si>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</si>
  <si>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</si>
  <si>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</si>
  <si>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</si>
  <si>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</si>
  <si>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</si>
  <si>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</si>
  <si>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</si>
  <si>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</si>
  <si>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</si>
  <si>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</si>
  <si>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</si>
  <si>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</si>
  <si>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</si>
  <si>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</si>
  <si>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</si>
  <si>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</si>
  <si>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</si>
  <si>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</si>
  <si>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</si>
  <si>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</si>
  <si>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</si>
  <si>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</si>
  <si>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ViPa</t>
  </si>
  <si>
    <t>ViPa = Vihdin Pallo  (1967)</t>
  </si>
  <si>
    <t>11.05. 2013  ViPa - Räpsä  1-2  (7-2, 3-4, 0-5)</t>
  </si>
  <si>
    <t>Susanna Alava</t>
  </si>
  <si>
    <t>24.1.1995   Loimaa</t>
  </si>
  <si>
    <t>LP Juniorit = Loimaan Palloilijat Junioripesis  (2003),  kasvattajaseura</t>
  </si>
  <si>
    <t>LP Juniorit</t>
  </si>
  <si>
    <t>10.  ottelu</t>
  </si>
  <si>
    <t>16.06. 2013  ViPa - KeKi  1-2  (5-4, 3-4, 0-1)</t>
  </si>
  <si>
    <t>8.</t>
  </si>
  <si>
    <t>10.</t>
  </si>
  <si>
    <t>11.</t>
  </si>
  <si>
    <t>67.  ottelu</t>
  </si>
  <si>
    <t>29.07. 2015  SMJ - ViPa  2-1  (5-6, 3-0, 0-0, 3-2)</t>
  </si>
  <si>
    <t>Pesä Ysit</t>
  </si>
  <si>
    <t>Pesä Ysit = Pesä Ysit, Lappeenranta  (1976)</t>
  </si>
  <si>
    <t>9.</t>
  </si>
  <si>
    <t xml:space="preserve">Lyöty </t>
  </si>
  <si>
    <t xml:space="preserve">Tuotu </t>
  </si>
  <si>
    <t>18 v   3 kk 17 pv</t>
  </si>
  <si>
    <t>18 v   4 kk 23 pv</t>
  </si>
  <si>
    <t>20 v   6 kk   5 pv</t>
  </si>
  <si>
    <t>Manse PP</t>
  </si>
  <si>
    <t>Manse PP = Manse PP Edustus, Tampere  (2015)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</si>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</sst>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28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2010</v>
      </c>
      <c r="C4" s="61"/>
      <c r="D4" s="62" t="s">
        <v>46</v>
      </c>
      <c r="E4" s="61"/>
      <c r="F4" s="63" t="s">
        <v>38</v>
      </c>
      <c r="G4" s="64"/>
      <c r="H4" s="65"/>
      <c r="I4" s="61"/>
      <c r="J4" s="61"/>
      <c r="K4" s="61"/>
      <c r="L4" s="61"/>
      <c r="M4" s="61"/>
      <c r="N4" s="61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1">
        <v>2011</v>
      </c>
      <c r="C5" s="61"/>
      <c r="D5" s="62" t="s">
        <v>46</v>
      </c>
      <c r="E5" s="61"/>
      <c r="F5" s="63" t="s">
        <v>38</v>
      </c>
      <c r="G5" s="64"/>
      <c r="H5" s="65"/>
      <c r="I5" s="61"/>
      <c r="J5" s="61"/>
      <c r="K5" s="61"/>
      <c r="L5" s="61"/>
      <c r="M5" s="61"/>
      <c r="N5" s="61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2012</v>
      </c>
      <c r="C6" s="66"/>
      <c r="D6" s="67" t="s">
        <v>46</v>
      </c>
      <c r="E6" s="66"/>
      <c r="F6" s="68" t="s">
        <v>39</v>
      </c>
      <c r="G6" s="69"/>
      <c r="H6" s="70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2013</v>
      </c>
      <c r="C7" s="26" t="s">
        <v>49</v>
      </c>
      <c r="D7" s="27" t="s">
        <v>40</v>
      </c>
      <c r="E7" s="26">
        <v>24</v>
      </c>
      <c r="F7" s="26">
        <v>0</v>
      </c>
      <c r="G7" s="26">
        <v>4</v>
      </c>
      <c r="H7" s="26">
        <v>7</v>
      </c>
      <c r="I7" s="26">
        <v>54</v>
      </c>
      <c r="J7" s="26">
        <v>37</v>
      </c>
      <c r="K7" s="26">
        <v>7</v>
      </c>
      <c r="L7" s="26">
        <v>6</v>
      </c>
      <c r="M7" s="26">
        <v>4</v>
      </c>
      <c r="N7" s="28">
        <v>0.39700000000000002</v>
      </c>
      <c r="O7" s="24">
        <f>PRODUCT(I7/N7)</f>
        <v>136.02015113350126</v>
      </c>
      <c r="P7" s="26">
        <v>3</v>
      </c>
      <c r="Q7" s="26">
        <v>0</v>
      </c>
      <c r="R7" s="26">
        <v>0</v>
      </c>
      <c r="S7" s="26">
        <v>1</v>
      </c>
      <c r="T7" s="26">
        <v>5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2014</v>
      </c>
      <c r="C8" s="26" t="s">
        <v>50</v>
      </c>
      <c r="D8" s="27" t="s">
        <v>40</v>
      </c>
      <c r="E8" s="26">
        <v>19</v>
      </c>
      <c r="F8" s="26">
        <v>0</v>
      </c>
      <c r="G8" s="26">
        <v>1</v>
      </c>
      <c r="H8" s="26">
        <v>1</v>
      </c>
      <c r="I8" s="26">
        <v>35</v>
      </c>
      <c r="J8" s="26">
        <v>21</v>
      </c>
      <c r="K8" s="26">
        <v>6</v>
      </c>
      <c r="L8" s="26">
        <v>7</v>
      </c>
      <c r="M8" s="26">
        <v>1</v>
      </c>
      <c r="N8" s="28">
        <v>0.32100000000000001</v>
      </c>
      <c r="O8" s="24">
        <f>PRODUCT(I8/N8)</f>
        <v>109.03426791277258</v>
      </c>
      <c r="P8" s="26"/>
      <c r="Q8" s="26"/>
      <c r="R8" s="26"/>
      <c r="S8" s="26"/>
      <c r="T8" s="26"/>
      <c r="U8" s="29">
        <v>4</v>
      </c>
      <c r="V8" s="29">
        <v>0</v>
      </c>
      <c r="W8" s="29">
        <v>0</v>
      </c>
      <c r="X8" s="29">
        <v>0</v>
      </c>
      <c r="Y8" s="29">
        <v>7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2015</v>
      </c>
      <c r="C9" s="26" t="s">
        <v>51</v>
      </c>
      <c r="D9" s="27" t="s">
        <v>40</v>
      </c>
      <c r="E9" s="26">
        <v>21</v>
      </c>
      <c r="F9" s="26">
        <v>1</v>
      </c>
      <c r="G9" s="26">
        <v>2</v>
      </c>
      <c r="H9" s="26">
        <v>11</v>
      </c>
      <c r="I9" s="26">
        <v>60</v>
      </c>
      <c r="J9" s="26">
        <v>27</v>
      </c>
      <c r="K9" s="26">
        <v>20</v>
      </c>
      <c r="L9" s="26">
        <v>10</v>
      </c>
      <c r="M9" s="26">
        <v>3</v>
      </c>
      <c r="N9" s="28">
        <v>0.42249999999999999</v>
      </c>
      <c r="O9" s="72">
        <v>142</v>
      </c>
      <c r="P9" s="26"/>
      <c r="Q9" s="26"/>
      <c r="R9" s="26"/>
      <c r="S9" s="26"/>
      <c r="T9" s="26"/>
      <c r="U9" s="29">
        <v>3</v>
      </c>
      <c r="V9" s="29">
        <v>0</v>
      </c>
      <c r="W9" s="29">
        <v>0</v>
      </c>
      <c r="X9" s="29">
        <v>4</v>
      </c>
      <c r="Y9" s="29">
        <v>12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2016</v>
      </c>
      <c r="C10" s="26" t="s">
        <v>49</v>
      </c>
      <c r="D10" s="27" t="s">
        <v>54</v>
      </c>
      <c r="E10" s="26">
        <v>22</v>
      </c>
      <c r="F10" s="26">
        <v>0</v>
      </c>
      <c r="G10" s="26">
        <v>3</v>
      </c>
      <c r="H10" s="26">
        <v>8</v>
      </c>
      <c r="I10" s="26">
        <v>66</v>
      </c>
      <c r="J10" s="26">
        <v>12</v>
      </c>
      <c r="K10" s="26">
        <v>22</v>
      </c>
      <c r="L10" s="26">
        <v>29</v>
      </c>
      <c r="M10" s="26">
        <v>3</v>
      </c>
      <c r="N10" s="28">
        <v>0.48199999999999998</v>
      </c>
      <c r="O10" s="72">
        <v>137</v>
      </c>
      <c r="P10" s="26">
        <v>2</v>
      </c>
      <c r="Q10" s="26">
        <v>0</v>
      </c>
      <c r="R10" s="26">
        <v>0</v>
      </c>
      <c r="S10" s="26">
        <v>1</v>
      </c>
      <c r="T10" s="26">
        <v>5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2017</v>
      </c>
      <c r="C11" s="26" t="s">
        <v>56</v>
      </c>
      <c r="D11" s="27" t="s">
        <v>54</v>
      </c>
      <c r="E11" s="26">
        <v>26</v>
      </c>
      <c r="F11" s="26">
        <v>0</v>
      </c>
      <c r="G11" s="26">
        <v>6</v>
      </c>
      <c r="H11" s="26">
        <v>15</v>
      </c>
      <c r="I11" s="26">
        <v>90</v>
      </c>
      <c r="J11" s="26">
        <v>22</v>
      </c>
      <c r="K11" s="26">
        <v>45</v>
      </c>
      <c r="L11" s="26">
        <v>17</v>
      </c>
      <c r="M11" s="26">
        <v>6</v>
      </c>
      <c r="N11" s="28">
        <v>0.49180000000000001</v>
      </c>
      <c r="O11" s="72">
        <v>183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2018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72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 t="s">
        <v>56</v>
      </c>
      <c r="D13" s="27" t="s">
        <v>54</v>
      </c>
      <c r="E13" s="26">
        <v>24</v>
      </c>
      <c r="F13" s="26">
        <v>1</v>
      </c>
      <c r="G13" s="26">
        <v>5</v>
      </c>
      <c r="H13" s="26">
        <v>8</v>
      </c>
      <c r="I13" s="26">
        <v>70</v>
      </c>
      <c r="J13" s="26">
        <v>29</v>
      </c>
      <c r="K13" s="26">
        <v>26</v>
      </c>
      <c r="L13" s="26">
        <v>9</v>
      </c>
      <c r="M13" s="26">
        <v>6</v>
      </c>
      <c r="N13" s="28">
        <v>0.42424242424242425</v>
      </c>
      <c r="O13" s="72">
        <v>165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64</v>
      </c>
      <c r="D14" s="27" t="s">
        <v>62</v>
      </c>
      <c r="E14" s="26">
        <v>10</v>
      </c>
      <c r="F14" s="26">
        <v>0</v>
      </c>
      <c r="G14" s="26">
        <v>0</v>
      </c>
      <c r="H14" s="26">
        <v>5</v>
      </c>
      <c r="I14" s="26">
        <v>12</v>
      </c>
      <c r="J14" s="26">
        <v>8</v>
      </c>
      <c r="K14" s="26">
        <v>3</v>
      </c>
      <c r="L14" s="26">
        <v>1</v>
      </c>
      <c r="M14" s="26">
        <v>0</v>
      </c>
      <c r="N14" s="28">
        <v>0.41399999999999998</v>
      </c>
      <c r="O14" s="71">
        <v>29</v>
      </c>
      <c r="P14" s="26">
        <v>5</v>
      </c>
      <c r="Q14" s="26">
        <v>0</v>
      </c>
      <c r="R14" s="26">
        <v>0</v>
      </c>
      <c r="S14" s="26">
        <v>0</v>
      </c>
      <c r="T14" s="26">
        <v>4</v>
      </c>
      <c r="U14" s="29"/>
      <c r="V14" s="29"/>
      <c r="W14" s="29"/>
      <c r="X14" s="29"/>
      <c r="Y14" s="29"/>
      <c r="Z14" s="26"/>
      <c r="AA14" s="26"/>
      <c r="AB14" s="26"/>
      <c r="AC14" s="26"/>
      <c r="AD14" s="26">
        <v>1</v>
      </c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146</v>
      </c>
      <c r="F15" s="18">
        <f t="shared" si="0"/>
        <v>2</v>
      </c>
      <c r="G15" s="18">
        <f t="shared" si="0"/>
        <v>21</v>
      </c>
      <c r="H15" s="18">
        <f t="shared" si="0"/>
        <v>55</v>
      </c>
      <c r="I15" s="18">
        <f t="shared" si="0"/>
        <v>387</v>
      </c>
      <c r="J15" s="18">
        <f t="shared" si="0"/>
        <v>156</v>
      </c>
      <c r="K15" s="18">
        <f t="shared" si="0"/>
        <v>129</v>
      </c>
      <c r="L15" s="18">
        <f t="shared" si="0"/>
        <v>79</v>
      </c>
      <c r="M15" s="18">
        <f t="shared" si="0"/>
        <v>23</v>
      </c>
      <c r="N15" s="30">
        <f>PRODUCT(I15/O15)</f>
        <v>0.42949681153511504</v>
      </c>
      <c r="O15" s="31">
        <f t="shared" ref="O15:AE15" si="1">SUM(O4:O14)</f>
        <v>901.05441904627378</v>
      </c>
      <c r="P15" s="18">
        <f t="shared" si="1"/>
        <v>10</v>
      </c>
      <c r="Q15" s="18">
        <f t="shared" si="1"/>
        <v>0</v>
      </c>
      <c r="R15" s="18">
        <f t="shared" si="1"/>
        <v>0</v>
      </c>
      <c r="S15" s="18">
        <f t="shared" si="1"/>
        <v>2</v>
      </c>
      <c r="T15" s="18">
        <f t="shared" si="1"/>
        <v>14</v>
      </c>
      <c r="U15" s="18">
        <f t="shared" si="1"/>
        <v>7</v>
      </c>
      <c r="V15" s="18">
        <f t="shared" si="1"/>
        <v>0</v>
      </c>
      <c r="W15" s="18">
        <f t="shared" si="1"/>
        <v>0</v>
      </c>
      <c r="X15" s="18">
        <f t="shared" si="1"/>
        <v>4</v>
      </c>
      <c r="Y15" s="18">
        <f t="shared" si="1"/>
        <v>19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1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2"/>
      <c r="D16" s="33">
        <f>SUM(F15:H15)+((I15-F15-G15)/3)+(E15/3)+(Z15*25)+(AA15*25)+(AB15*10)+(AC15*25)+(AD15*20)+(AE15*15)</f>
        <v>268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1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1"/>
      <c r="E19" s="26">
        <f>PRODUCT(E15)</f>
        <v>146</v>
      </c>
      <c r="F19" s="26">
        <f>PRODUCT(F15)</f>
        <v>2</v>
      </c>
      <c r="G19" s="26">
        <f>PRODUCT(G15)</f>
        <v>21</v>
      </c>
      <c r="H19" s="26">
        <f>PRODUCT(H15)</f>
        <v>55</v>
      </c>
      <c r="I19" s="26">
        <f>PRODUCT(I15)</f>
        <v>387</v>
      </c>
      <c r="J19" s="1"/>
      <c r="K19" s="42">
        <f>PRODUCT((F19+G19)/E19)</f>
        <v>0.15753424657534246</v>
      </c>
      <c r="L19" s="42">
        <f>PRODUCT(H19/E19)</f>
        <v>0.37671232876712329</v>
      </c>
      <c r="M19" s="42">
        <f>PRODUCT(I19/E19)</f>
        <v>2.6506849315068495</v>
      </c>
      <c r="N19" s="28">
        <f>PRODUCT(N15)</f>
        <v>0.42949681153511504</v>
      </c>
      <c r="O19" s="24">
        <f>PRODUCT(O15)</f>
        <v>901.05441904627378</v>
      </c>
      <c r="P19" s="73" t="s">
        <v>33</v>
      </c>
      <c r="Q19" s="74"/>
      <c r="R19" s="75" t="s">
        <v>42</v>
      </c>
      <c r="S19" s="75"/>
      <c r="T19" s="75"/>
      <c r="U19" s="75"/>
      <c r="V19" s="75"/>
      <c r="W19" s="75"/>
      <c r="X19" s="75"/>
      <c r="Y19" s="75"/>
      <c r="Z19" s="75"/>
      <c r="AA19" s="76" t="s">
        <v>36</v>
      </c>
      <c r="AB19" s="76"/>
      <c r="AC19" s="77" t="s">
        <v>59</v>
      </c>
      <c r="AD19" s="76"/>
      <c r="AE19" s="7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3" t="s">
        <v>18</v>
      </c>
      <c r="C20" s="44"/>
      <c r="D20" s="45"/>
      <c r="E20" s="26">
        <f>SUM(P15)</f>
        <v>10</v>
      </c>
      <c r="F20" s="26">
        <f>SUM(Q15)</f>
        <v>0</v>
      </c>
      <c r="G20" s="26">
        <f>SUM(R15)</f>
        <v>0</v>
      </c>
      <c r="H20" s="26">
        <f>SUM(S15)</f>
        <v>2</v>
      </c>
      <c r="I20" s="26">
        <f>SUM(T15)</f>
        <v>14</v>
      </c>
      <c r="J20" s="1"/>
      <c r="K20" s="42">
        <f>PRODUCT((F20+G20)/E20)</f>
        <v>0</v>
      </c>
      <c r="L20" s="42">
        <f>PRODUCT(H20/E20)</f>
        <v>0.2</v>
      </c>
      <c r="M20" s="42">
        <f>PRODUCT(I20/E20)</f>
        <v>1.4</v>
      </c>
      <c r="N20" s="28">
        <f>PRODUCT(I20/O20)</f>
        <v>0.29166666666666669</v>
      </c>
      <c r="O20" s="24">
        <v>48</v>
      </c>
      <c r="P20" s="79" t="s">
        <v>57</v>
      </c>
      <c r="Q20" s="80"/>
      <c r="R20" s="81" t="s">
        <v>48</v>
      </c>
      <c r="S20" s="81"/>
      <c r="T20" s="81"/>
      <c r="U20" s="81"/>
      <c r="V20" s="81"/>
      <c r="W20" s="81"/>
      <c r="X20" s="81"/>
      <c r="Y20" s="81"/>
      <c r="Z20" s="81"/>
      <c r="AA20" s="82" t="s">
        <v>47</v>
      </c>
      <c r="AB20" s="82"/>
      <c r="AC20" s="83" t="s">
        <v>60</v>
      </c>
      <c r="AD20" s="82"/>
      <c r="AE20" s="8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6" t="s">
        <v>19</v>
      </c>
      <c r="C21" s="47"/>
      <c r="D21" s="48"/>
      <c r="E21" s="29">
        <f>PRODUCT(U15)</f>
        <v>7</v>
      </c>
      <c r="F21" s="29">
        <f>PRODUCT(V15)</f>
        <v>0</v>
      </c>
      <c r="G21" s="29">
        <f>PRODUCT(W15)</f>
        <v>0</v>
      </c>
      <c r="H21" s="29">
        <f>PRODUCT(X15)</f>
        <v>4</v>
      </c>
      <c r="I21" s="29">
        <f>PRODUCT(Y15)</f>
        <v>19</v>
      </c>
      <c r="J21" s="1"/>
      <c r="K21" s="49">
        <f>PRODUCT((F21+G21)/E21)</f>
        <v>0</v>
      </c>
      <c r="L21" s="49">
        <f>PRODUCT(H21/E21)</f>
        <v>0.5714285714285714</v>
      </c>
      <c r="M21" s="49">
        <f>PRODUCT(I21/E21)</f>
        <v>2.7142857142857144</v>
      </c>
      <c r="N21" s="50">
        <f>PRODUCT(I21/O21)</f>
        <v>0.54285714285714282</v>
      </c>
      <c r="O21" s="24">
        <v>35</v>
      </c>
      <c r="P21" s="79" t="s">
        <v>58</v>
      </c>
      <c r="Q21" s="80"/>
      <c r="R21" s="81" t="s">
        <v>42</v>
      </c>
      <c r="S21" s="81"/>
      <c r="T21" s="81"/>
      <c r="U21" s="81"/>
      <c r="V21" s="81"/>
      <c r="W21" s="81"/>
      <c r="X21" s="81"/>
      <c r="Y21" s="81"/>
      <c r="Z21" s="81"/>
      <c r="AA21" s="82" t="s">
        <v>36</v>
      </c>
      <c r="AB21" s="82"/>
      <c r="AC21" s="83" t="s">
        <v>59</v>
      </c>
      <c r="AD21" s="82"/>
      <c r="AE21" s="8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1" t="s">
        <v>20</v>
      </c>
      <c r="C22" s="52"/>
      <c r="D22" s="53"/>
      <c r="E22" s="18">
        <f>SUM(E19:E21)</f>
        <v>163</v>
      </c>
      <c r="F22" s="18">
        <f>SUM(F19:F21)</f>
        <v>2</v>
      </c>
      <c r="G22" s="18">
        <f>SUM(G19:G21)</f>
        <v>21</v>
      </c>
      <c r="H22" s="18">
        <f>SUM(H19:H21)</f>
        <v>61</v>
      </c>
      <c r="I22" s="18">
        <f>SUM(I19:I21)</f>
        <v>420</v>
      </c>
      <c r="J22" s="1"/>
      <c r="K22" s="54">
        <f>PRODUCT((F22+G22)/E22)</f>
        <v>0.1411042944785276</v>
      </c>
      <c r="L22" s="54">
        <f>PRODUCT(H22/E22)</f>
        <v>0.37423312883435583</v>
      </c>
      <c r="M22" s="54">
        <f>PRODUCT(I22/E22)</f>
        <v>2.576687116564417</v>
      </c>
      <c r="N22" s="30">
        <f>PRODUCT(I22/O22)</f>
        <v>0.42680566427114441</v>
      </c>
      <c r="O22" s="24">
        <f>SUM(O19:O21)</f>
        <v>984.05441904627378</v>
      </c>
      <c r="P22" s="85" t="s">
        <v>34</v>
      </c>
      <c r="Q22" s="86"/>
      <c r="R22" s="87" t="s">
        <v>53</v>
      </c>
      <c r="S22" s="87"/>
      <c r="T22" s="87"/>
      <c r="U22" s="87"/>
      <c r="V22" s="87"/>
      <c r="W22" s="87"/>
      <c r="X22" s="87"/>
      <c r="Y22" s="87"/>
      <c r="Z22" s="87"/>
      <c r="AA22" s="88" t="s">
        <v>52</v>
      </c>
      <c r="AB22" s="88"/>
      <c r="AC22" s="89" t="s">
        <v>61</v>
      </c>
      <c r="AD22" s="88"/>
      <c r="AE22" s="90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5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45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41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55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">
      <c r="A27" s="1"/>
      <c r="B27" s="1"/>
      <c r="C27" s="8"/>
      <c r="D27" s="1" t="s">
        <v>63</v>
      </c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7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">
      <c r="A169" s="1"/>
      <c r="B169" s="1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56"/>
      <c r="N169" s="56"/>
      <c r="O169" s="24"/>
      <c r="P169" s="1"/>
      <c r="Q169" s="37"/>
      <c r="R169" s="1"/>
      <c r="S169" s="24"/>
      <c r="T169" s="24"/>
      <c r="U169" s="24"/>
      <c r="V169" s="24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">
      <c r="A170" s="1"/>
      <c r="B170" s="1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56"/>
      <c r="N170" s="56"/>
      <c r="O170" s="24"/>
      <c r="P170" s="1"/>
      <c r="Q170" s="37"/>
      <c r="R170" s="1"/>
      <c r="S170" s="24"/>
      <c r="T170" s="24"/>
      <c r="U170" s="24"/>
      <c r="V170" s="24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">
      <c r="A171" s="1"/>
      <c r="B171" s="1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56"/>
      <c r="N171" s="56"/>
      <c r="O171" s="24"/>
      <c r="P171" s="1"/>
      <c r="Q171" s="37"/>
      <c r="R171" s="1"/>
      <c r="S171" s="24"/>
      <c r="T171" s="24"/>
      <c r="U171" s="24"/>
      <c r="V171" s="24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7" customFormat="1" ht="15" customHeight="1" x14ac:dyDescent="0.2">
      <c r="A172" s="1"/>
      <c r="B172" s="1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56"/>
      <c r="N172" s="56"/>
      <c r="O172" s="24"/>
      <c r="P172" s="1"/>
      <c r="Q172" s="37"/>
      <c r="R172" s="1"/>
      <c r="S172" s="24"/>
      <c r="T172" s="24"/>
      <c r="U172" s="24"/>
      <c r="V172" s="24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7" customFormat="1" ht="15" customHeight="1" x14ac:dyDescent="0.2">
      <c r="A173" s="1"/>
      <c r="B173" s="1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56"/>
      <c r="N173" s="56"/>
      <c r="O173" s="24"/>
      <c r="P173" s="1"/>
      <c r="Q173" s="37"/>
      <c r="R173" s="1"/>
      <c r="S173" s="24"/>
      <c r="T173" s="24"/>
      <c r="U173" s="24"/>
      <c r="V173" s="24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57" customFormat="1" ht="15" customHeight="1" x14ac:dyDescent="0.2">
      <c r="A174" s="1"/>
      <c r="B174" s="1"/>
      <c r="C174" s="8"/>
      <c r="D174" s="1"/>
      <c r="E174" s="1"/>
      <c r="F174" s="1"/>
      <c r="G174" s="1"/>
      <c r="H174" s="1"/>
      <c r="I174" s="1"/>
      <c r="J174" s="1"/>
      <c r="K174" s="1"/>
      <c r="L174" s="1"/>
      <c r="M174" s="56"/>
      <c r="N174" s="56"/>
      <c r="O174" s="24"/>
      <c r="P174" s="1"/>
      <c r="Q174" s="37"/>
      <c r="R174" s="1"/>
      <c r="S174" s="24"/>
      <c r="T174" s="24"/>
      <c r="U174" s="24"/>
      <c r="V174" s="24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</sheetData>
  <sortState ref="B13:AC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2020-09-21T21:23:43Z</dcterms:modified>
</cp:coreProperties>
</file>