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2" l="1"/>
  <c r="G6" i="2"/>
  <c r="O15" i="1" l="1"/>
  <c r="O13" i="1"/>
  <c r="O12" i="1"/>
  <c r="O11" i="1"/>
  <c r="O10" i="1"/>
  <c r="O9" i="1"/>
  <c r="O8" i="1"/>
  <c r="O7" i="1"/>
  <c r="O5" i="1"/>
  <c r="O16" i="1" s="1"/>
  <c r="AE16" i="1"/>
  <c r="AD16" i="1"/>
  <c r="AC16" i="1"/>
  <c r="AB16" i="1"/>
  <c r="AA16" i="1"/>
  <c r="Z16" i="1"/>
  <c r="Y16" i="1"/>
  <c r="I22" i="1" s="1"/>
  <c r="N22" i="1" s="1"/>
  <c r="X16" i="1"/>
  <c r="H22" i="1" s="1"/>
  <c r="W16" i="1"/>
  <c r="G22" i="1"/>
  <c r="V16" i="1"/>
  <c r="F22" i="1" s="1"/>
  <c r="U16" i="1"/>
  <c r="E22" i="1" s="1"/>
  <c r="T16" i="1"/>
  <c r="I21" i="1" s="1"/>
  <c r="S16" i="1"/>
  <c r="H21" i="1" s="1"/>
  <c r="L21" i="1" s="1"/>
  <c r="R16" i="1"/>
  <c r="G21" i="1" s="1"/>
  <c r="Q16" i="1"/>
  <c r="F21" i="1" s="1"/>
  <c r="P16" i="1"/>
  <c r="E21" i="1" s="1"/>
  <c r="M16" i="1"/>
  <c r="L16" i="1"/>
  <c r="K16" i="1"/>
  <c r="J16" i="1"/>
  <c r="I16" i="1"/>
  <c r="I20" i="1" s="1"/>
  <c r="M20" i="1" s="1"/>
  <c r="H16" i="1"/>
  <c r="H20" i="1" s="1"/>
  <c r="G16" i="1"/>
  <c r="G20" i="1" s="1"/>
  <c r="F16" i="1"/>
  <c r="F20" i="1" s="1"/>
  <c r="E16" i="1"/>
  <c r="E20" i="1"/>
  <c r="E23" i="1" l="1"/>
  <c r="F23" i="1"/>
  <c r="K20" i="1"/>
  <c r="N16" i="1"/>
  <c r="N20" i="1" s="1"/>
  <c r="O20" i="1"/>
  <c r="O23" i="1" s="1"/>
  <c r="G23" i="1"/>
  <c r="H23" i="1"/>
  <c r="L23" i="1" s="1"/>
  <c r="L20" i="1"/>
  <c r="K21" i="1"/>
  <c r="M21" i="1"/>
  <c r="I23" i="1"/>
  <c r="N21" i="1"/>
  <c r="D17" i="1"/>
  <c r="K23" i="1" l="1"/>
  <c r="M23" i="1"/>
  <c r="N23" i="1"/>
</calcChain>
</file>

<file path=xl/sharedStrings.xml><?xml version="1.0" encoding="utf-8"?>
<sst xmlns="http://schemas.openxmlformats.org/spreadsheetml/2006/main" count="146" uniqueCount="100">
  <si>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</si>
  <si>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</si>
  <si>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</si>
  <si>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</si>
  <si>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</si>
  <si>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</si>
  <si>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</si>
  <si>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</si>
  <si>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</si>
  <si>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</si>
  <si>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</si>
  <si>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</si>
  <si>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</si>
  <si>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</si>
  <si>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</si>
  <si>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</si>
  <si>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</si>
  <si>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</si>
  <si>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</si>
  <si>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</si>
  <si>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</si>
  <si>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</si>
  <si>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</si>
  <si>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</si>
  <si>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</si>
  <si>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</si>
  <si>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</si>
  <si>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</si>
  <si>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</si>
  <si>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</si>
  <si>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</si>
  <si>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</si>
  <si>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</si>
  <si>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</si>
  <si>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</si>
  <si>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</si>
  <si>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</si>
  <si>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</si>
  <si>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Jonna Alasuutari</t>
  </si>
  <si>
    <t>8.</t>
  </si>
  <si>
    <t>TyTe</t>
  </si>
  <si>
    <t>6.</t>
  </si>
  <si>
    <t>tyttöjen superpesis</t>
  </si>
  <si>
    <t>9.</t>
  </si>
  <si>
    <t>7.</t>
  </si>
  <si>
    <t>10.</t>
  </si>
  <si>
    <t>SiiPe</t>
  </si>
  <si>
    <t>11.</t>
  </si>
  <si>
    <t>SiiPe = Siilinjärven Pesis  (1987)</t>
  </si>
  <si>
    <t>TyTe = Tyrnävän Tempaus  (1921), kasvattajaseura</t>
  </si>
  <si>
    <t>05.08. 2001  PattU - TyTe  2-0  (6-2, 15-3)</t>
  </si>
  <si>
    <t>16.05. 2002  TyTe - ViVe  1-0  (8-1, 1-1)</t>
  </si>
  <si>
    <t>15.06. 2002  ViPa - TyTe  0-2  (0-8, 4-5)</t>
  </si>
  <si>
    <t>21.05. 2006  TyTe - Fera  0-2  (8-9, 1-5)</t>
  </si>
  <si>
    <t>2.  ottelu</t>
  </si>
  <si>
    <t>8.  ottelu</t>
  </si>
  <si>
    <t>63.  ottelu</t>
  </si>
  <si>
    <t xml:space="preserve">  15 v 10 kk 12 pv</t>
  </si>
  <si>
    <t xml:space="preserve">  16 v   7 kk 22 pv</t>
  </si>
  <si>
    <t xml:space="preserve">  16 v   8 kk 22 pv</t>
  </si>
  <si>
    <t xml:space="preserve">  20 v   7 kk 27 pv</t>
  </si>
  <si>
    <t>24.9.1985   Tyrnävä</t>
  </si>
  <si>
    <t>KeKi = Kempeleen Kiri  (1915)</t>
  </si>
  <si>
    <t>KeKi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</si>
  <si>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</si>
  <si>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</si>
  <si>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</si>
  <si>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</si>
  <si>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</si>
  <si>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</si>
  <si>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</si>
  <si>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</si>
  <si>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</si>
  <si>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</si>
  <si>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</si>
  <si>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</si>
  <si>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</si>
  <si>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</si>
  <si>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B-TYTÖT</t>
  </si>
  <si>
    <t>jok</t>
  </si>
  <si>
    <t>30.06. 2002  Seinäjoki</t>
  </si>
  <si>
    <t xml:space="preserve">  0-1  (2-7, 3-3)</t>
  </si>
  <si>
    <t>Tuija Vittaniemi</t>
  </si>
  <si>
    <t>1452</t>
  </si>
  <si>
    <t>20.06. 2004  Hyvinkää</t>
  </si>
  <si>
    <t xml:space="preserve">  2-1  (5-6, 15-1, 0-0, 2-1)</t>
  </si>
  <si>
    <t>2p</t>
  </si>
  <si>
    <t>Jarmo Savukoski</t>
  </si>
  <si>
    <t>1380</t>
  </si>
  <si>
    <t>0/4</t>
  </si>
  <si>
    <t>0/2</t>
  </si>
  <si>
    <t>0/1</t>
  </si>
  <si>
    <t>4/6</t>
  </si>
  <si>
    <t>2/2</t>
  </si>
  <si>
    <t>1/2</t>
  </si>
  <si>
    <t>4/10</t>
  </si>
  <si>
    <t>2/4</t>
  </si>
  <si>
    <t>1/3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</si>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</sst>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8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8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2" borderId="7" xfId="0" applyFont="1" applyFill="1" applyBorder="1" applyAlignment="1">
      <alignment horizontal="center"/>
    </xf>
    <xf numFmtId="0" fontId="1" fillId="7" borderId="14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12" xfId="0" applyFont="1" applyFill="1" applyBorder="1"/>
    <xf numFmtId="0" fontId="1" fillId="7" borderId="12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1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4" borderId="7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3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1" customWidth="1"/>
    <col min="4" max="4" width="7.2851562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42578125" style="82" customWidth="1"/>
    <col min="16" max="23" width="5.7109375" style="82" customWidth="1"/>
    <col min="24" max="27" width="5.7109375" style="25" customWidth="1"/>
    <col min="28" max="28" width="5.7109375" style="83" customWidth="1"/>
    <col min="29" max="31" width="5.7109375" style="25" customWidth="1"/>
    <col min="32" max="32" width="6.7109375" style="25" customWidth="1"/>
    <col min="33" max="33" width="22.285156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61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2001</v>
      </c>
      <c r="C4" s="26" t="s">
        <v>39</v>
      </c>
      <c r="D4" s="27" t="s">
        <v>40</v>
      </c>
      <c r="E4" s="26">
        <v>1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8">
        <v>0</v>
      </c>
      <c r="O4" s="24">
        <v>0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2002</v>
      </c>
      <c r="C5" s="26" t="s">
        <v>41</v>
      </c>
      <c r="D5" s="27" t="s">
        <v>40</v>
      </c>
      <c r="E5" s="26">
        <v>18</v>
      </c>
      <c r="F5" s="26">
        <v>0</v>
      </c>
      <c r="G5" s="26">
        <v>2</v>
      </c>
      <c r="H5" s="26">
        <v>3</v>
      </c>
      <c r="I5" s="26">
        <v>24</v>
      </c>
      <c r="J5" s="26">
        <v>20</v>
      </c>
      <c r="K5" s="26">
        <v>1</v>
      </c>
      <c r="L5" s="26">
        <v>1</v>
      </c>
      <c r="M5" s="26">
        <v>2</v>
      </c>
      <c r="N5" s="28">
        <v>0.41370000000000001</v>
      </c>
      <c r="O5" s="24">
        <f t="shared" ref="O5:O15" si="0">PRODUCT(I5/N5)</f>
        <v>58.013052936910803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30">
        <v>2003</v>
      </c>
      <c r="C6" s="30"/>
      <c r="D6" s="31" t="s">
        <v>40</v>
      </c>
      <c r="E6" s="30"/>
      <c r="F6" s="32" t="s">
        <v>42</v>
      </c>
      <c r="G6" s="33"/>
      <c r="H6" s="34"/>
      <c r="I6" s="35"/>
      <c r="J6" s="30"/>
      <c r="K6" s="30"/>
      <c r="L6" s="30"/>
      <c r="M6" s="30"/>
      <c r="N6" s="36"/>
      <c r="O6" s="24">
        <v>0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2004</v>
      </c>
      <c r="C7" s="26" t="s">
        <v>39</v>
      </c>
      <c r="D7" s="27" t="s">
        <v>40</v>
      </c>
      <c r="E7" s="26">
        <v>18</v>
      </c>
      <c r="F7" s="26">
        <v>0</v>
      </c>
      <c r="G7" s="26">
        <v>0</v>
      </c>
      <c r="H7" s="26">
        <v>7</v>
      </c>
      <c r="I7" s="26">
        <v>36</v>
      </c>
      <c r="J7" s="26">
        <v>32</v>
      </c>
      <c r="K7" s="26">
        <v>4</v>
      </c>
      <c r="L7" s="26">
        <v>0</v>
      </c>
      <c r="M7" s="26">
        <v>0</v>
      </c>
      <c r="N7" s="28">
        <v>0.46750000000000003</v>
      </c>
      <c r="O7" s="24">
        <f t="shared" si="0"/>
        <v>77.005347593582883</v>
      </c>
      <c r="P7" s="26">
        <v>2</v>
      </c>
      <c r="Q7" s="26">
        <v>0</v>
      </c>
      <c r="R7" s="26">
        <v>0</v>
      </c>
      <c r="S7" s="26">
        <v>0</v>
      </c>
      <c r="T7" s="26">
        <v>2</v>
      </c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2005</v>
      </c>
      <c r="C8" s="26" t="s">
        <v>43</v>
      </c>
      <c r="D8" s="27" t="s">
        <v>40</v>
      </c>
      <c r="E8" s="26">
        <v>20</v>
      </c>
      <c r="F8" s="26">
        <v>0</v>
      </c>
      <c r="G8" s="26">
        <v>3</v>
      </c>
      <c r="H8" s="26">
        <v>6</v>
      </c>
      <c r="I8" s="26">
        <v>35</v>
      </c>
      <c r="J8" s="26">
        <v>13</v>
      </c>
      <c r="K8" s="26">
        <v>12</v>
      </c>
      <c r="L8" s="26">
        <v>7</v>
      </c>
      <c r="M8" s="26">
        <v>3</v>
      </c>
      <c r="N8" s="28">
        <v>0.36840000000000001</v>
      </c>
      <c r="O8" s="24">
        <f t="shared" si="0"/>
        <v>95.005428881650374</v>
      </c>
      <c r="P8" s="26"/>
      <c r="Q8" s="26"/>
      <c r="R8" s="26"/>
      <c r="S8" s="26"/>
      <c r="T8" s="26"/>
      <c r="U8" s="29">
        <v>5</v>
      </c>
      <c r="V8" s="29">
        <v>0</v>
      </c>
      <c r="W8" s="29">
        <v>2</v>
      </c>
      <c r="X8" s="29">
        <v>3</v>
      </c>
      <c r="Y8" s="29">
        <v>14</v>
      </c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2006</v>
      </c>
      <c r="C9" s="26" t="s">
        <v>44</v>
      </c>
      <c r="D9" s="27" t="s">
        <v>40</v>
      </c>
      <c r="E9" s="26">
        <v>19</v>
      </c>
      <c r="F9" s="26">
        <v>1</v>
      </c>
      <c r="G9" s="26">
        <v>2</v>
      </c>
      <c r="H9" s="26">
        <v>6</v>
      </c>
      <c r="I9" s="26">
        <v>34</v>
      </c>
      <c r="J9" s="26">
        <v>27</v>
      </c>
      <c r="K9" s="26">
        <v>3</v>
      </c>
      <c r="L9" s="26">
        <v>1</v>
      </c>
      <c r="M9" s="26">
        <v>3</v>
      </c>
      <c r="N9" s="28">
        <v>0.4657</v>
      </c>
      <c r="O9" s="24">
        <f t="shared" si="0"/>
        <v>73.008374490015029</v>
      </c>
      <c r="P9" s="26">
        <v>6</v>
      </c>
      <c r="Q9" s="26">
        <v>0</v>
      </c>
      <c r="R9" s="26">
        <v>1</v>
      </c>
      <c r="S9" s="26">
        <v>2</v>
      </c>
      <c r="T9" s="26">
        <v>7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2007</v>
      </c>
      <c r="C10" s="26" t="s">
        <v>45</v>
      </c>
      <c r="D10" s="27" t="s">
        <v>46</v>
      </c>
      <c r="E10" s="26">
        <v>20</v>
      </c>
      <c r="F10" s="26">
        <v>1</v>
      </c>
      <c r="G10" s="26">
        <v>5</v>
      </c>
      <c r="H10" s="26">
        <v>11</v>
      </c>
      <c r="I10" s="26">
        <v>69</v>
      </c>
      <c r="J10" s="26">
        <v>12</v>
      </c>
      <c r="K10" s="26">
        <v>29</v>
      </c>
      <c r="L10" s="26">
        <v>22</v>
      </c>
      <c r="M10" s="26">
        <v>6</v>
      </c>
      <c r="N10" s="28">
        <v>0.5111</v>
      </c>
      <c r="O10" s="24">
        <f t="shared" si="0"/>
        <v>135.00293484640972</v>
      </c>
      <c r="P10" s="26"/>
      <c r="Q10" s="26"/>
      <c r="R10" s="26"/>
      <c r="S10" s="26"/>
      <c r="T10" s="26"/>
      <c r="U10" s="29">
        <v>2</v>
      </c>
      <c r="V10" s="29">
        <v>1</v>
      </c>
      <c r="W10" s="29">
        <v>1</v>
      </c>
      <c r="X10" s="29">
        <v>3</v>
      </c>
      <c r="Y10" s="29">
        <v>11</v>
      </c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2008</v>
      </c>
      <c r="C11" s="26" t="s">
        <v>39</v>
      </c>
      <c r="D11" s="27" t="s">
        <v>46</v>
      </c>
      <c r="E11" s="26">
        <v>20</v>
      </c>
      <c r="F11" s="26">
        <v>1</v>
      </c>
      <c r="G11" s="26">
        <v>8</v>
      </c>
      <c r="H11" s="26">
        <v>13</v>
      </c>
      <c r="I11" s="26">
        <v>78</v>
      </c>
      <c r="J11" s="26">
        <v>15</v>
      </c>
      <c r="K11" s="26">
        <v>24</v>
      </c>
      <c r="L11" s="26">
        <v>30</v>
      </c>
      <c r="M11" s="26">
        <v>9</v>
      </c>
      <c r="N11" s="28">
        <v>0.50639999999999996</v>
      </c>
      <c r="O11" s="24">
        <f t="shared" si="0"/>
        <v>154.02843601895736</v>
      </c>
      <c r="P11" s="26">
        <v>7</v>
      </c>
      <c r="Q11" s="26">
        <v>0</v>
      </c>
      <c r="R11" s="26">
        <v>1</v>
      </c>
      <c r="S11" s="26">
        <v>1</v>
      </c>
      <c r="T11" s="26">
        <v>25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2009</v>
      </c>
      <c r="C12" s="26" t="s">
        <v>47</v>
      </c>
      <c r="D12" s="27" t="s">
        <v>46</v>
      </c>
      <c r="E12" s="26">
        <v>23</v>
      </c>
      <c r="F12" s="26">
        <v>1</v>
      </c>
      <c r="G12" s="26">
        <v>4</v>
      </c>
      <c r="H12" s="26">
        <v>10</v>
      </c>
      <c r="I12" s="26">
        <v>75</v>
      </c>
      <c r="J12" s="26">
        <v>17</v>
      </c>
      <c r="K12" s="26">
        <v>24</v>
      </c>
      <c r="L12" s="26">
        <v>29</v>
      </c>
      <c r="M12" s="26">
        <v>5</v>
      </c>
      <c r="N12" s="28">
        <v>0.45850000000000002</v>
      </c>
      <c r="O12" s="24">
        <f t="shared" si="0"/>
        <v>163.57688113413303</v>
      </c>
      <c r="P12" s="26"/>
      <c r="Q12" s="26"/>
      <c r="R12" s="26"/>
      <c r="S12" s="26"/>
      <c r="T12" s="26"/>
      <c r="U12" s="29">
        <v>5</v>
      </c>
      <c r="V12" s="29">
        <v>0</v>
      </c>
      <c r="W12" s="29">
        <v>2</v>
      </c>
      <c r="X12" s="29">
        <v>1</v>
      </c>
      <c r="Y12" s="29">
        <v>19</v>
      </c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2010</v>
      </c>
      <c r="C13" s="26" t="s">
        <v>39</v>
      </c>
      <c r="D13" s="27" t="s">
        <v>46</v>
      </c>
      <c r="E13" s="26">
        <v>23</v>
      </c>
      <c r="F13" s="26">
        <v>0</v>
      </c>
      <c r="G13" s="26">
        <v>6</v>
      </c>
      <c r="H13" s="26">
        <v>16</v>
      </c>
      <c r="I13" s="26">
        <v>86</v>
      </c>
      <c r="J13" s="26">
        <v>12</v>
      </c>
      <c r="K13" s="26">
        <v>29</v>
      </c>
      <c r="L13" s="26">
        <v>39</v>
      </c>
      <c r="M13" s="26">
        <v>6</v>
      </c>
      <c r="N13" s="28">
        <v>0.55120000000000002</v>
      </c>
      <c r="O13" s="24">
        <f t="shared" si="0"/>
        <v>156.02322206095789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2011</v>
      </c>
      <c r="C14" s="26"/>
      <c r="D14" s="27"/>
      <c r="E14" s="26"/>
      <c r="F14" s="26"/>
      <c r="G14" s="26"/>
      <c r="H14" s="26"/>
      <c r="I14" s="26"/>
      <c r="J14" s="26"/>
      <c r="K14" s="26"/>
      <c r="L14" s="26"/>
      <c r="M14" s="26"/>
      <c r="N14" s="28"/>
      <c r="O14" s="24">
        <v>0</v>
      </c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2012</v>
      </c>
      <c r="C15" s="26" t="s">
        <v>45</v>
      </c>
      <c r="D15" s="27" t="s">
        <v>63</v>
      </c>
      <c r="E15" s="26">
        <v>22</v>
      </c>
      <c r="F15" s="26">
        <v>1</v>
      </c>
      <c r="G15" s="26">
        <v>2</v>
      </c>
      <c r="H15" s="26">
        <v>6</v>
      </c>
      <c r="I15" s="26">
        <v>73</v>
      </c>
      <c r="J15" s="26">
        <v>43</v>
      </c>
      <c r="K15" s="26">
        <v>18</v>
      </c>
      <c r="L15" s="26">
        <v>9</v>
      </c>
      <c r="M15" s="26">
        <v>3</v>
      </c>
      <c r="N15" s="28">
        <v>0.42699999999999999</v>
      </c>
      <c r="O15" s="24">
        <f t="shared" si="0"/>
        <v>170.96018735362998</v>
      </c>
      <c r="P15" s="26"/>
      <c r="Q15" s="26"/>
      <c r="R15" s="26"/>
      <c r="S15" s="26"/>
      <c r="T15" s="26"/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1">SUM(E4:E15)</f>
        <v>184</v>
      </c>
      <c r="F16" s="18">
        <f t="shared" si="1"/>
        <v>5</v>
      </c>
      <c r="G16" s="18">
        <f t="shared" si="1"/>
        <v>32</v>
      </c>
      <c r="H16" s="18">
        <f t="shared" si="1"/>
        <v>78</v>
      </c>
      <c r="I16" s="18">
        <f t="shared" si="1"/>
        <v>510</v>
      </c>
      <c r="J16" s="18">
        <f t="shared" si="1"/>
        <v>191</v>
      </c>
      <c r="K16" s="18">
        <f t="shared" si="1"/>
        <v>144</v>
      </c>
      <c r="L16" s="18">
        <f t="shared" si="1"/>
        <v>138</v>
      </c>
      <c r="M16" s="18">
        <f t="shared" si="1"/>
        <v>37</v>
      </c>
      <c r="N16" s="37">
        <f>PRODUCT(I16/O16)</f>
        <v>0.47107773654243534</v>
      </c>
      <c r="O16" s="38">
        <f>SUM(O4:O15)</f>
        <v>1082.623865316247</v>
      </c>
      <c r="P16" s="18">
        <f t="shared" ref="P16:AE16" si="2">SUM(P4:P15)</f>
        <v>15</v>
      </c>
      <c r="Q16" s="18">
        <f t="shared" si="2"/>
        <v>0</v>
      </c>
      <c r="R16" s="18">
        <f t="shared" si="2"/>
        <v>2</v>
      </c>
      <c r="S16" s="18">
        <f t="shared" si="2"/>
        <v>3</v>
      </c>
      <c r="T16" s="18">
        <f t="shared" si="2"/>
        <v>34</v>
      </c>
      <c r="U16" s="18">
        <f t="shared" si="2"/>
        <v>12</v>
      </c>
      <c r="V16" s="18">
        <f t="shared" si="2"/>
        <v>1</v>
      </c>
      <c r="W16" s="18">
        <f t="shared" si="2"/>
        <v>5</v>
      </c>
      <c r="X16" s="18">
        <f t="shared" si="2"/>
        <v>7</v>
      </c>
      <c r="Y16" s="18">
        <f t="shared" si="2"/>
        <v>44</v>
      </c>
      <c r="Z16" s="18">
        <f t="shared" si="2"/>
        <v>0</v>
      </c>
      <c r="AA16" s="18">
        <f t="shared" si="2"/>
        <v>0</v>
      </c>
      <c r="AB16" s="18">
        <f t="shared" si="2"/>
        <v>0</v>
      </c>
      <c r="AC16" s="18">
        <f t="shared" si="2"/>
        <v>0</v>
      </c>
      <c r="AD16" s="18">
        <f t="shared" si="2"/>
        <v>0</v>
      </c>
      <c r="AE16" s="18">
        <f t="shared" si="2"/>
        <v>0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7" t="s">
        <v>2</v>
      </c>
      <c r="C17" s="39"/>
      <c r="D17" s="40">
        <f>SUM(F16:H16)+((I16-F16-G16)/3)+(E16/3)+(Z16*25)+(AA16*25)+(AB16*10)+(AC16*25)+(AD16*20)+(AE16*15)</f>
        <v>333.99999999999994</v>
      </c>
      <c r="E17" s="1"/>
      <c r="F17" s="1"/>
      <c r="G17" s="1"/>
      <c r="H17" s="1"/>
      <c r="I17" s="1"/>
      <c r="J17" s="1"/>
      <c r="K17" s="1"/>
      <c r="L17" s="1"/>
      <c r="M17" s="1"/>
      <c r="N17" s="4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42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1"/>
      <c r="O18" s="43"/>
      <c r="P18" s="1"/>
      <c r="Q18" s="44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22" t="s">
        <v>16</v>
      </c>
      <c r="C19" s="45"/>
      <c r="D19" s="45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7" t="s">
        <v>35</v>
      </c>
      <c r="O19" s="24"/>
      <c r="P19" s="46" t="s">
        <v>32</v>
      </c>
      <c r="Q19" s="12"/>
      <c r="R19" s="12"/>
      <c r="S19" s="12"/>
      <c r="T19" s="47"/>
      <c r="U19" s="47"/>
      <c r="V19" s="47"/>
      <c r="W19" s="47"/>
      <c r="X19" s="47"/>
      <c r="Y19" s="12"/>
      <c r="Z19" s="12"/>
      <c r="AA19" s="12"/>
      <c r="AB19" s="11"/>
      <c r="AC19" s="12"/>
      <c r="AD19" s="12"/>
      <c r="AE19" s="49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6" t="s">
        <v>17</v>
      </c>
      <c r="C20" s="12"/>
      <c r="D20" s="49"/>
      <c r="E20" s="26">
        <f>PRODUCT(E16)</f>
        <v>184</v>
      </c>
      <c r="F20" s="26">
        <f>PRODUCT(F16)</f>
        <v>5</v>
      </c>
      <c r="G20" s="26">
        <f>PRODUCT(G16)</f>
        <v>32</v>
      </c>
      <c r="H20" s="26">
        <f>PRODUCT(H16)</f>
        <v>78</v>
      </c>
      <c r="I20" s="26">
        <f>PRODUCT(I16)</f>
        <v>510</v>
      </c>
      <c r="J20" s="1"/>
      <c r="K20" s="50">
        <f>PRODUCT((F20+G20)/E20)</f>
        <v>0.20108695652173914</v>
      </c>
      <c r="L20" s="50">
        <f>PRODUCT(H20/E20)</f>
        <v>0.42391304347826086</v>
      </c>
      <c r="M20" s="50">
        <f>PRODUCT(I20/E20)</f>
        <v>2.7717391304347827</v>
      </c>
      <c r="N20" s="28">
        <f>PRODUCT(N16)</f>
        <v>0.47107773654243534</v>
      </c>
      <c r="O20" s="24">
        <f>PRODUCT(O16)</f>
        <v>1082.623865316247</v>
      </c>
      <c r="P20" s="51" t="s">
        <v>33</v>
      </c>
      <c r="Q20" s="52"/>
      <c r="R20" s="53" t="s">
        <v>50</v>
      </c>
      <c r="S20" s="53"/>
      <c r="T20" s="53"/>
      <c r="U20" s="53"/>
      <c r="V20" s="53"/>
      <c r="W20" s="53"/>
      <c r="X20" s="53"/>
      <c r="Y20" s="53"/>
      <c r="Z20" s="54" t="s">
        <v>36</v>
      </c>
      <c r="AA20" s="54"/>
      <c r="AB20" s="54"/>
      <c r="AC20" s="55" t="s">
        <v>57</v>
      </c>
      <c r="AD20" s="54"/>
      <c r="AE20" s="127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6" t="s">
        <v>18</v>
      </c>
      <c r="C21" s="57"/>
      <c r="D21" s="58"/>
      <c r="E21" s="26">
        <f>PRODUCT(P16)</f>
        <v>15</v>
      </c>
      <c r="F21" s="26">
        <f>PRODUCT(Q16)</f>
        <v>0</v>
      </c>
      <c r="G21" s="26">
        <f>PRODUCT(R16)</f>
        <v>2</v>
      </c>
      <c r="H21" s="26">
        <f>PRODUCT(S16)</f>
        <v>3</v>
      </c>
      <c r="I21" s="26">
        <f>PRODUCT(T16)</f>
        <v>34</v>
      </c>
      <c r="J21" s="1"/>
      <c r="K21" s="50">
        <f>PRODUCT((F21+G21)/E21)</f>
        <v>0.13333333333333333</v>
      </c>
      <c r="L21" s="50">
        <f>PRODUCT(H21/E21)</f>
        <v>0.2</v>
      </c>
      <c r="M21" s="50">
        <f>PRODUCT(I21/E21)</f>
        <v>2.2666666666666666</v>
      </c>
      <c r="N21" s="28">
        <f>PRODUCT(I21/O21)</f>
        <v>0.44155844155844154</v>
      </c>
      <c r="O21" s="59">
        <v>77</v>
      </c>
      <c r="P21" s="60" t="s">
        <v>98</v>
      </c>
      <c r="Q21" s="61"/>
      <c r="R21" s="62" t="s">
        <v>51</v>
      </c>
      <c r="S21" s="62"/>
      <c r="T21" s="62"/>
      <c r="U21" s="62"/>
      <c r="V21" s="62"/>
      <c r="W21" s="62"/>
      <c r="X21" s="62"/>
      <c r="Y21" s="62"/>
      <c r="Z21" s="63" t="s">
        <v>54</v>
      </c>
      <c r="AA21" s="63"/>
      <c r="AB21" s="63"/>
      <c r="AC21" s="64" t="s">
        <v>58</v>
      </c>
      <c r="AD21" s="63"/>
      <c r="AE21" s="128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65" t="s">
        <v>19</v>
      </c>
      <c r="C22" s="66"/>
      <c r="D22" s="67"/>
      <c r="E22" s="29">
        <f>PRODUCT(U16)</f>
        <v>12</v>
      </c>
      <c r="F22" s="29">
        <f>PRODUCT(V16)</f>
        <v>1</v>
      </c>
      <c r="G22" s="29">
        <f>PRODUCT(W16)</f>
        <v>5</v>
      </c>
      <c r="H22" s="29">
        <f>PRODUCT(X16)</f>
        <v>7</v>
      </c>
      <c r="I22" s="29">
        <f>PRODUCT(Y16)</f>
        <v>44</v>
      </c>
      <c r="J22" s="1"/>
      <c r="K22" s="68">
        <v>0.13333333333333333</v>
      </c>
      <c r="L22" s="68">
        <v>0.2</v>
      </c>
      <c r="M22" s="68">
        <v>2.2666666666666666</v>
      </c>
      <c r="N22" s="69">
        <f>PRODUCT(I22/O22)</f>
        <v>0.6376811594202898</v>
      </c>
      <c r="O22" s="24">
        <v>69</v>
      </c>
      <c r="P22" s="60" t="s">
        <v>99</v>
      </c>
      <c r="Q22" s="61"/>
      <c r="R22" s="62" t="s">
        <v>52</v>
      </c>
      <c r="S22" s="62"/>
      <c r="T22" s="62"/>
      <c r="U22" s="62"/>
      <c r="V22" s="62"/>
      <c r="W22" s="62"/>
      <c r="X22" s="62"/>
      <c r="Y22" s="62"/>
      <c r="Z22" s="63" t="s">
        <v>55</v>
      </c>
      <c r="AA22" s="63"/>
      <c r="AB22" s="63"/>
      <c r="AC22" s="64" t="s">
        <v>59</v>
      </c>
      <c r="AD22" s="63"/>
      <c r="AE22" s="128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70" t="s">
        <v>20</v>
      </c>
      <c r="C23" s="71"/>
      <c r="D23" s="72"/>
      <c r="E23" s="18">
        <f>SUM(E20:E22)</f>
        <v>211</v>
      </c>
      <c r="F23" s="18">
        <f>SUM(F20:F22)</f>
        <v>6</v>
      </c>
      <c r="G23" s="18">
        <f>SUM(G20:G22)</f>
        <v>39</v>
      </c>
      <c r="H23" s="18">
        <f>SUM(H20:H22)</f>
        <v>88</v>
      </c>
      <c r="I23" s="18">
        <f>SUM(I20:I22)</f>
        <v>588</v>
      </c>
      <c r="J23" s="1"/>
      <c r="K23" s="73">
        <f>PRODUCT((F23+G23)/E23)</f>
        <v>0.2132701421800948</v>
      </c>
      <c r="L23" s="73">
        <f>PRODUCT(H23/E23)</f>
        <v>0.41706161137440756</v>
      </c>
      <c r="M23" s="73">
        <f>PRODUCT(I23/E23)</f>
        <v>2.7867298578199051</v>
      </c>
      <c r="N23" s="37">
        <f>PRODUCT(I23/O23)</f>
        <v>0.47858422467534373</v>
      </c>
      <c r="O23" s="24">
        <f>SUM(O20:O22)</f>
        <v>1228.623865316247</v>
      </c>
      <c r="P23" s="74" t="s">
        <v>34</v>
      </c>
      <c r="Q23" s="75"/>
      <c r="R23" s="76" t="s">
        <v>53</v>
      </c>
      <c r="S23" s="76"/>
      <c r="T23" s="76"/>
      <c r="U23" s="76"/>
      <c r="V23" s="76"/>
      <c r="W23" s="76"/>
      <c r="X23" s="76"/>
      <c r="Y23" s="76"/>
      <c r="Z23" s="77" t="s">
        <v>56</v>
      </c>
      <c r="AA23" s="77"/>
      <c r="AB23" s="77"/>
      <c r="AC23" s="78" t="s">
        <v>60</v>
      </c>
      <c r="AD23" s="77"/>
      <c r="AE23" s="129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42"/>
      <c r="C24" s="42"/>
      <c r="D24" s="42"/>
      <c r="E24" s="42"/>
      <c r="F24" s="42"/>
      <c r="G24" s="42"/>
      <c r="H24" s="42"/>
      <c r="I24" s="42"/>
      <c r="J24" s="1"/>
      <c r="K24" s="42"/>
      <c r="L24" s="42"/>
      <c r="M24" s="42"/>
      <c r="N24" s="41"/>
      <c r="O24" s="24"/>
      <c r="P24" s="1"/>
      <c r="Q24" s="44"/>
      <c r="R24" s="1"/>
      <c r="S24" s="1"/>
      <c r="T24" s="24"/>
      <c r="U24" s="24"/>
      <c r="V24" s="79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 t="s">
        <v>37</v>
      </c>
      <c r="C25" s="1"/>
      <c r="D25" s="1" t="s">
        <v>49</v>
      </c>
      <c r="E25" s="1"/>
      <c r="F25" s="24"/>
      <c r="G25" s="1"/>
      <c r="H25" s="1"/>
      <c r="I25" s="1"/>
      <c r="J25" s="1"/>
      <c r="K25" s="1"/>
      <c r="L25" s="1"/>
      <c r="M25" s="1"/>
      <c r="N25" s="44"/>
      <c r="O25" s="24"/>
      <c r="P25" s="1"/>
      <c r="Q25" s="44"/>
      <c r="R25" s="1"/>
      <c r="S25" s="1"/>
      <c r="T25" s="24"/>
      <c r="U25" s="24"/>
      <c r="V25" s="79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48</v>
      </c>
      <c r="E26" s="1"/>
      <c r="F26" s="24"/>
      <c r="G26" s="1"/>
      <c r="H26" s="1"/>
      <c r="I26" s="1"/>
      <c r="J26" s="1"/>
      <c r="K26" s="1"/>
      <c r="L26" s="1"/>
      <c r="M26" s="1"/>
      <c r="N26" s="44"/>
      <c r="O26" s="24"/>
      <c r="P26" s="1"/>
      <c r="Q26" s="44"/>
      <c r="R26" s="1"/>
      <c r="S26" s="1"/>
      <c r="T26" s="24"/>
      <c r="U26" s="24"/>
      <c r="V26" s="79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62</v>
      </c>
      <c r="E27" s="1"/>
      <c r="F27" s="24"/>
      <c r="G27" s="1"/>
      <c r="H27" s="1"/>
      <c r="I27" s="1"/>
      <c r="J27" s="1"/>
      <c r="K27" s="1"/>
      <c r="L27" s="1"/>
      <c r="M27" s="1"/>
      <c r="N27" s="44"/>
      <c r="O27" s="24"/>
      <c r="P27" s="1"/>
      <c r="Q27" s="44"/>
      <c r="R27" s="1"/>
      <c r="S27" s="1"/>
      <c r="T27" s="24"/>
      <c r="U27" s="24"/>
      <c r="V27" s="79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44"/>
      <c r="O28" s="24"/>
      <c r="P28" s="1"/>
      <c r="Q28" s="44"/>
      <c r="R28" s="1"/>
      <c r="S28" s="1"/>
      <c r="T28" s="24"/>
      <c r="U28" s="24"/>
      <c r="V28" s="79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/>
      <c r="O29" s="24"/>
      <c r="P29" s="1"/>
      <c r="Q29" s="44"/>
      <c r="R29" s="1"/>
      <c r="S29" s="1"/>
      <c r="T29" s="24"/>
      <c r="U29" s="24"/>
      <c r="V29" s="79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80" customFormat="1" ht="1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8"/>
      <c r="AH30" s="8"/>
      <c r="AI30" s="8"/>
      <c r="AJ30" s="8"/>
      <c r="AK30" s="8"/>
    </row>
    <row r="31" spans="1:37" s="80" customFormat="1" ht="15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8"/>
      <c r="AH31" s="8"/>
      <c r="AI31" s="8"/>
      <c r="AJ31" s="8"/>
      <c r="AK31" s="8"/>
    </row>
    <row r="32" spans="1:37" s="80" customFormat="1" ht="1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8"/>
      <c r="AH32" s="8"/>
      <c r="AI32" s="8"/>
      <c r="AJ32" s="8"/>
      <c r="AK32" s="8"/>
    </row>
    <row r="33" spans="1:37" ht="1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8"/>
      <c r="AH33" s="8"/>
      <c r="AI33" s="8"/>
      <c r="AJ33" s="8"/>
      <c r="AK33" s="8"/>
    </row>
    <row r="34" spans="1:37" ht="1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8"/>
      <c r="AH34" s="8"/>
      <c r="AI34" s="8"/>
      <c r="AJ34" s="8"/>
      <c r="AK34" s="8"/>
    </row>
    <row r="35" spans="1:37" ht="1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8"/>
      <c r="AH35" s="8"/>
      <c r="AI35" s="8"/>
      <c r="AJ35" s="8"/>
      <c r="AK35" s="8"/>
    </row>
    <row r="36" spans="1:37" ht="1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8"/>
      <c r="AH36" s="8"/>
      <c r="AI36" s="8"/>
      <c r="AJ36" s="8"/>
      <c r="AK36" s="8"/>
    </row>
    <row r="37" spans="1:37" ht="1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8"/>
      <c r="AH37" s="8"/>
      <c r="AI37" s="8"/>
      <c r="AJ37" s="8"/>
      <c r="AK37" s="8"/>
    </row>
    <row r="38" spans="1:37" ht="1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80"/>
      <c r="AH38" s="80"/>
      <c r="AI38" s="80"/>
      <c r="AJ38" s="80"/>
      <c r="AK38" s="80"/>
    </row>
    <row r="39" spans="1:37" ht="1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80"/>
      <c r="AH39" s="80"/>
      <c r="AI39" s="80"/>
      <c r="AJ39" s="80"/>
      <c r="AK39" s="80"/>
    </row>
    <row r="40" spans="1:37" ht="1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7" ht="1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7" ht="1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7" ht="1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7" ht="1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7" ht="1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7" ht="1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7" ht="1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7" ht="1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4.5703125" style="103" customWidth="1"/>
    <col min="3" max="3" width="25.5703125" style="104" customWidth="1"/>
    <col min="4" max="4" width="10.5703125" style="105" customWidth="1"/>
    <col min="5" max="5" width="8" style="105" customWidth="1"/>
    <col min="6" max="6" width="0.7109375" style="43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8"/>
      <c r="B1" s="84" t="s">
        <v>64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8"/>
      <c r="B2" s="10" t="s">
        <v>38</v>
      </c>
      <c r="C2" s="4" t="s">
        <v>61</v>
      </c>
      <c r="D2" s="11"/>
      <c r="E2" s="11"/>
      <c r="F2" s="89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48"/>
      <c r="Y2" s="88"/>
      <c r="Z2" s="88"/>
      <c r="AA2" s="88"/>
      <c r="AB2" s="88"/>
      <c r="AC2" s="88"/>
      <c r="AD2" s="88"/>
    </row>
    <row r="3" spans="1:30" x14ac:dyDescent="0.25">
      <c r="A3" s="8"/>
      <c r="B3" s="91" t="s">
        <v>78</v>
      </c>
      <c r="C3" s="22" t="s">
        <v>65</v>
      </c>
      <c r="D3" s="92" t="s">
        <v>66</v>
      </c>
      <c r="E3" s="93" t="s">
        <v>1</v>
      </c>
      <c r="F3" s="24"/>
      <c r="G3" s="94" t="s">
        <v>67</v>
      </c>
      <c r="H3" s="95" t="s">
        <v>68</v>
      </c>
      <c r="I3" s="95" t="s">
        <v>30</v>
      </c>
      <c r="J3" s="17" t="s">
        <v>69</v>
      </c>
      <c r="K3" s="96" t="s">
        <v>70</v>
      </c>
      <c r="L3" s="96" t="s">
        <v>71</v>
      </c>
      <c r="M3" s="94" t="s">
        <v>72</v>
      </c>
      <c r="N3" s="94" t="s">
        <v>29</v>
      </c>
      <c r="O3" s="95" t="s">
        <v>73</v>
      </c>
      <c r="P3" s="94" t="s">
        <v>68</v>
      </c>
      <c r="Q3" s="94" t="s">
        <v>3</v>
      </c>
      <c r="R3" s="94">
        <v>1</v>
      </c>
      <c r="S3" s="94">
        <v>2</v>
      </c>
      <c r="T3" s="94">
        <v>3</v>
      </c>
      <c r="U3" s="94" t="s">
        <v>74</v>
      </c>
      <c r="V3" s="17" t="s">
        <v>21</v>
      </c>
      <c r="W3" s="16" t="s">
        <v>75</v>
      </c>
      <c r="X3" s="16" t="s">
        <v>76</v>
      </c>
      <c r="Y3" s="88"/>
      <c r="Z3" s="88"/>
      <c r="AA3" s="88"/>
      <c r="AB3" s="88"/>
      <c r="AC3" s="88"/>
      <c r="AD3" s="88"/>
    </row>
    <row r="4" spans="1:30" x14ac:dyDescent="0.25">
      <c r="A4" s="8"/>
      <c r="B4" s="97" t="s">
        <v>80</v>
      </c>
      <c r="C4" s="107" t="s">
        <v>81</v>
      </c>
      <c r="D4" s="97" t="s">
        <v>77</v>
      </c>
      <c r="E4" s="108" t="s">
        <v>40</v>
      </c>
      <c r="F4" s="109"/>
      <c r="G4" s="98"/>
      <c r="H4" s="110"/>
      <c r="I4" s="98">
        <v>1</v>
      </c>
      <c r="J4" s="111"/>
      <c r="K4" s="111" t="s">
        <v>79</v>
      </c>
      <c r="L4" s="111"/>
      <c r="M4" s="111">
        <v>1</v>
      </c>
      <c r="N4" s="98"/>
      <c r="O4" s="110"/>
      <c r="P4" s="98"/>
      <c r="Q4" s="112" t="s">
        <v>89</v>
      </c>
      <c r="R4" s="112" t="s">
        <v>90</v>
      </c>
      <c r="S4" s="112" t="s">
        <v>91</v>
      </c>
      <c r="T4" s="112" t="s">
        <v>91</v>
      </c>
      <c r="U4" s="112"/>
      <c r="V4" s="113">
        <v>0</v>
      </c>
      <c r="W4" s="114" t="s">
        <v>82</v>
      </c>
      <c r="X4" s="99" t="s">
        <v>83</v>
      </c>
      <c r="Y4" s="88"/>
      <c r="Z4" s="88"/>
      <c r="AA4" s="88"/>
      <c r="AB4" s="88"/>
      <c r="AC4" s="88"/>
      <c r="AD4" s="88"/>
    </row>
    <row r="5" spans="1:30" x14ac:dyDescent="0.25">
      <c r="A5" s="8"/>
      <c r="B5" s="97" t="s">
        <v>84</v>
      </c>
      <c r="C5" s="107" t="s">
        <v>85</v>
      </c>
      <c r="D5" s="97" t="s">
        <v>77</v>
      </c>
      <c r="E5" s="108" t="s">
        <v>40</v>
      </c>
      <c r="F5" s="59"/>
      <c r="G5" s="98">
        <v>1</v>
      </c>
      <c r="H5" s="110"/>
      <c r="I5" s="98"/>
      <c r="J5" s="111" t="s">
        <v>86</v>
      </c>
      <c r="K5" s="111">
        <v>5</v>
      </c>
      <c r="L5" s="111"/>
      <c r="M5" s="111">
        <v>1</v>
      </c>
      <c r="N5" s="98"/>
      <c r="O5" s="110">
        <v>1</v>
      </c>
      <c r="P5" s="98">
        <v>3</v>
      </c>
      <c r="Q5" s="112" t="s">
        <v>92</v>
      </c>
      <c r="R5" s="112" t="s">
        <v>93</v>
      </c>
      <c r="S5" s="112"/>
      <c r="T5" s="112" t="s">
        <v>94</v>
      </c>
      <c r="U5" s="112" t="s">
        <v>94</v>
      </c>
      <c r="V5" s="113">
        <v>0.66700000000000004</v>
      </c>
      <c r="W5" s="114" t="s">
        <v>87</v>
      </c>
      <c r="X5" s="99" t="s">
        <v>88</v>
      </c>
      <c r="Y5" s="88"/>
      <c r="Z5" s="88"/>
      <c r="AA5" s="88"/>
      <c r="AB5" s="88"/>
      <c r="AC5" s="88"/>
      <c r="AD5" s="88"/>
    </row>
    <row r="6" spans="1:30" x14ac:dyDescent="0.25">
      <c r="A6" s="23"/>
      <c r="B6" s="22" t="s">
        <v>9</v>
      </c>
      <c r="C6" s="17"/>
      <c r="D6" s="16"/>
      <c r="E6" s="115"/>
      <c r="F6" s="116"/>
      <c r="G6" s="18">
        <f>SUM(G5:G5)</f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>
        <f t="shared" ref="O6" si="0">SUM(O5:O5)</f>
        <v>1</v>
      </c>
      <c r="P6" s="18">
        <v>3</v>
      </c>
      <c r="Q6" s="117" t="s">
        <v>95</v>
      </c>
      <c r="R6" s="117" t="s">
        <v>96</v>
      </c>
      <c r="S6" s="117" t="s">
        <v>91</v>
      </c>
      <c r="T6" s="117" t="s">
        <v>97</v>
      </c>
      <c r="U6" s="117" t="s">
        <v>94</v>
      </c>
      <c r="V6" s="37">
        <v>0.4</v>
      </c>
      <c r="W6" s="118"/>
      <c r="X6" s="117"/>
      <c r="Y6" s="88"/>
      <c r="Z6" s="88"/>
      <c r="AA6" s="88"/>
      <c r="AB6" s="88"/>
      <c r="AC6" s="88"/>
      <c r="AD6" s="88"/>
    </row>
    <row r="7" spans="1:30" x14ac:dyDescent="0.25">
      <c r="A7" s="23"/>
      <c r="B7" s="119"/>
      <c r="C7" s="120"/>
      <c r="D7" s="121"/>
      <c r="E7" s="122"/>
      <c r="F7" s="123"/>
      <c r="G7" s="120"/>
      <c r="H7" s="120"/>
      <c r="I7" s="120"/>
      <c r="J7" s="124"/>
      <c r="K7" s="124"/>
      <c r="L7" s="124"/>
      <c r="M7" s="120"/>
      <c r="N7" s="120"/>
      <c r="O7" s="120"/>
      <c r="P7" s="120"/>
      <c r="Q7" s="125"/>
      <c r="R7" s="125"/>
      <c r="S7" s="125"/>
      <c r="T7" s="125"/>
      <c r="U7" s="125"/>
      <c r="V7" s="120"/>
      <c r="W7" s="121"/>
      <c r="X7" s="126"/>
      <c r="Y7" s="88"/>
      <c r="Z7" s="88"/>
      <c r="AA7" s="88"/>
      <c r="AB7" s="88"/>
      <c r="AC7" s="88"/>
      <c r="AD7" s="88"/>
    </row>
    <row r="8" spans="1:30" x14ac:dyDescent="0.25">
      <c r="A8" s="23"/>
      <c r="B8" s="101"/>
      <c r="C8" s="1"/>
      <c r="D8" s="101"/>
      <c r="E8" s="102"/>
      <c r="G8" s="1"/>
      <c r="H8" s="44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88"/>
      <c r="Z8" s="88"/>
      <c r="AA8" s="88"/>
      <c r="AB8" s="88"/>
      <c r="AC8" s="88"/>
      <c r="AD8" s="88"/>
    </row>
    <row r="9" spans="1:30" x14ac:dyDescent="0.25">
      <c r="A9" s="23"/>
      <c r="B9" s="101"/>
      <c r="C9" s="1"/>
      <c r="D9" s="101"/>
      <c r="E9" s="102"/>
      <c r="G9" s="1"/>
      <c r="H9" s="44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88"/>
      <c r="Z9" s="88"/>
      <c r="AA9" s="88"/>
      <c r="AB9" s="88"/>
      <c r="AC9" s="88"/>
      <c r="AD9" s="88"/>
    </row>
    <row r="10" spans="1:30" x14ac:dyDescent="0.25">
      <c r="A10" s="23"/>
      <c r="B10" s="101"/>
      <c r="C10" s="1"/>
      <c r="D10" s="101"/>
      <c r="E10" s="102"/>
      <c r="G10" s="1"/>
      <c r="H10" s="44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88"/>
      <c r="Z10" s="88"/>
      <c r="AA10" s="88"/>
      <c r="AB10" s="88"/>
      <c r="AC10" s="88"/>
      <c r="AD10" s="88"/>
    </row>
    <row r="11" spans="1:30" x14ac:dyDescent="0.25">
      <c r="A11" s="23"/>
      <c r="B11" s="101"/>
      <c r="C11" s="1"/>
      <c r="D11" s="101"/>
      <c r="E11" s="102"/>
      <c r="G11" s="1"/>
      <c r="H11" s="44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88"/>
      <c r="Z11" s="88"/>
      <c r="AA11" s="88"/>
      <c r="AB11" s="88"/>
      <c r="AC11" s="88"/>
      <c r="AD11" s="88"/>
    </row>
    <row r="12" spans="1:30" x14ac:dyDescent="0.25">
      <c r="A12" s="23"/>
      <c r="B12" s="101"/>
      <c r="C12" s="1"/>
      <c r="D12" s="101"/>
      <c r="E12" s="102"/>
      <c r="G12" s="1"/>
      <c r="H12" s="44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88"/>
      <c r="Z12" s="88"/>
      <c r="AA12" s="88"/>
      <c r="AB12" s="88"/>
      <c r="AC12" s="88"/>
      <c r="AD12" s="88"/>
    </row>
    <row r="13" spans="1:30" x14ac:dyDescent="0.25">
      <c r="A13" s="23"/>
      <c r="B13" s="101"/>
      <c r="C13" s="1"/>
      <c r="D13" s="101"/>
      <c r="E13" s="102"/>
      <c r="G13" s="1"/>
      <c r="H13" s="44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88"/>
      <c r="Z13" s="88"/>
      <c r="AA13" s="88"/>
      <c r="AB13" s="88"/>
      <c r="AC13" s="88"/>
      <c r="AD13" s="88"/>
    </row>
    <row r="14" spans="1:30" x14ac:dyDescent="0.25">
      <c r="A14" s="23"/>
      <c r="B14" s="101"/>
      <c r="C14" s="1"/>
      <c r="D14" s="101"/>
      <c r="E14" s="102"/>
      <c r="G14" s="1"/>
      <c r="H14" s="44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88"/>
      <c r="Z14" s="88"/>
      <c r="AA14" s="88"/>
      <c r="AB14" s="88"/>
      <c r="AC14" s="88"/>
      <c r="AD14" s="88"/>
    </row>
    <row r="15" spans="1:30" x14ac:dyDescent="0.25">
      <c r="A15" s="23"/>
      <c r="B15" s="101"/>
      <c r="C15" s="1"/>
      <c r="D15" s="101"/>
      <c r="E15" s="102"/>
      <c r="G15" s="1"/>
      <c r="H15" s="44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88"/>
      <c r="Z15" s="88"/>
      <c r="AA15" s="88"/>
      <c r="AB15" s="88"/>
      <c r="AC15" s="88"/>
      <c r="AD15" s="88"/>
    </row>
    <row r="16" spans="1:30" x14ac:dyDescent="0.25">
      <c r="A16" s="23"/>
      <c r="B16" s="101"/>
      <c r="C16" s="1"/>
      <c r="D16" s="101"/>
      <c r="E16" s="102"/>
      <c r="G16" s="1"/>
      <c r="H16" s="44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88"/>
      <c r="Z16" s="88"/>
      <c r="AA16" s="88"/>
      <c r="AB16" s="88"/>
      <c r="AC16" s="88"/>
      <c r="AD16" s="88"/>
    </row>
    <row r="17" spans="1:30" x14ac:dyDescent="0.25">
      <c r="A17" s="23"/>
      <c r="B17" s="101"/>
      <c r="C17" s="1"/>
      <c r="D17" s="101"/>
      <c r="E17" s="102"/>
      <c r="G17" s="1"/>
      <c r="H17" s="44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88"/>
      <c r="Z17" s="88"/>
      <c r="AA17" s="88"/>
      <c r="AB17" s="88"/>
      <c r="AC17" s="88"/>
      <c r="AD17" s="88"/>
    </row>
    <row r="18" spans="1:30" x14ac:dyDescent="0.25">
      <c r="A18" s="23"/>
      <c r="B18" s="101"/>
      <c r="C18" s="1"/>
      <c r="D18" s="101"/>
      <c r="E18" s="102"/>
      <c r="G18" s="1"/>
      <c r="H18" s="44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88"/>
      <c r="Z18" s="88"/>
      <c r="AA18" s="88"/>
      <c r="AB18" s="88"/>
      <c r="AC18" s="88"/>
      <c r="AD18" s="88"/>
    </row>
    <row r="19" spans="1:30" x14ac:dyDescent="0.25">
      <c r="A19" s="23"/>
      <c r="B19" s="101"/>
      <c r="C19" s="1"/>
      <c r="D19" s="101"/>
      <c r="E19" s="102"/>
      <c r="G19" s="1"/>
      <c r="H19" s="44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88"/>
      <c r="Z19" s="88"/>
      <c r="AA19" s="88"/>
      <c r="AB19" s="88"/>
      <c r="AC19" s="88"/>
      <c r="AD19" s="88"/>
    </row>
    <row r="20" spans="1:30" x14ac:dyDescent="0.25">
      <c r="A20" s="23"/>
      <c r="B20" s="101"/>
      <c r="C20" s="1"/>
      <c r="D20" s="101"/>
      <c r="E20" s="102"/>
      <c r="G20" s="1"/>
      <c r="H20" s="44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88"/>
      <c r="Z20" s="88"/>
      <c r="AA20" s="88"/>
      <c r="AB20" s="88"/>
      <c r="AC20" s="88"/>
      <c r="AD20" s="88"/>
    </row>
    <row r="21" spans="1:30" x14ac:dyDescent="0.25">
      <c r="A21" s="23"/>
      <c r="B21" s="101"/>
      <c r="C21" s="1"/>
      <c r="D21" s="101"/>
      <c r="E21" s="102"/>
      <c r="G21" s="1"/>
      <c r="H21" s="44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88"/>
      <c r="Z21" s="88"/>
      <c r="AA21" s="88"/>
      <c r="AB21" s="88"/>
      <c r="AC21" s="88"/>
      <c r="AD21" s="88"/>
    </row>
    <row r="22" spans="1:30" x14ac:dyDescent="0.25">
      <c r="A22" s="23"/>
      <c r="B22" s="101"/>
      <c r="C22" s="1"/>
      <c r="D22" s="101"/>
      <c r="E22" s="102"/>
      <c r="G22" s="1"/>
      <c r="H22" s="44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88"/>
      <c r="Z22" s="88"/>
      <c r="AA22" s="88"/>
      <c r="AB22" s="88"/>
      <c r="AC22" s="88"/>
      <c r="AD22" s="88"/>
    </row>
    <row r="23" spans="1:30" x14ac:dyDescent="0.25">
      <c r="A23" s="23"/>
      <c r="B23" s="101"/>
      <c r="C23" s="1"/>
      <c r="D23" s="101"/>
      <c r="E23" s="102"/>
      <c r="G23" s="1"/>
      <c r="H23" s="44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88"/>
      <c r="Z23" s="88"/>
      <c r="AA23" s="88"/>
      <c r="AB23" s="88"/>
      <c r="AC23" s="88"/>
      <c r="AD23" s="88"/>
    </row>
    <row r="24" spans="1:30" x14ac:dyDescent="0.25">
      <c r="A24" s="23"/>
      <c r="B24" s="101"/>
      <c r="C24" s="1"/>
      <c r="D24" s="101"/>
      <c r="E24" s="102"/>
      <c r="G24" s="1"/>
      <c r="H24" s="44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88"/>
      <c r="Z24" s="88"/>
      <c r="AA24" s="88"/>
      <c r="AB24" s="88"/>
      <c r="AC24" s="88"/>
      <c r="AD24" s="88"/>
    </row>
    <row r="25" spans="1:30" x14ac:dyDescent="0.25">
      <c r="A25" s="23"/>
      <c r="B25" s="101"/>
      <c r="C25" s="1"/>
      <c r="D25" s="101"/>
      <c r="E25" s="102"/>
      <c r="G25" s="1"/>
      <c r="H25" s="44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88"/>
      <c r="Z25" s="88"/>
      <c r="AA25" s="88"/>
      <c r="AB25" s="88"/>
      <c r="AC25" s="88"/>
      <c r="AD25" s="88"/>
    </row>
    <row r="26" spans="1:30" x14ac:dyDescent="0.25">
      <c r="A26" s="23"/>
      <c r="B26" s="101"/>
      <c r="C26" s="1"/>
      <c r="D26" s="101"/>
      <c r="E26" s="102"/>
      <c r="G26" s="1"/>
      <c r="H26" s="44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88"/>
      <c r="Z26" s="88"/>
      <c r="AA26" s="88"/>
      <c r="AB26" s="88"/>
      <c r="AC26" s="88"/>
      <c r="AD26" s="88"/>
    </row>
    <row r="27" spans="1:30" x14ac:dyDescent="0.25">
      <c r="A27" s="23"/>
      <c r="B27" s="101"/>
      <c r="C27" s="1"/>
      <c r="D27" s="101"/>
      <c r="E27" s="102"/>
      <c r="G27" s="1"/>
      <c r="H27" s="44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88"/>
      <c r="Z27" s="88"/>
      <c r="AA27" s="88"/>
      <c r="AB27" s="88"/>
      <c r="AC27" s="88"/>
      <c r="AD27" s="88"/>
    </row>
    <row r="28" spans="1:30" x14ac:dyDescent="0.25">
      <c r="A28" s="23"/>
      <c r="B28" s="101"/>
      <c r="C28" s="1"/>
      <c r="D28" s="101"/>
      <c r="E28" s="102"/>
      <c r="G28" s="1"/>
      <c r="H28" s="44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88"/>
      <c r="Z28" s="88"/>
      <c r="AA28" s="88"/>
      <c r="AB28" s="88"/>
      <c r="AC28" s="88"/>
      <c r="AD28" s="88"/>
    </row>
    <row r="29" spans="1:30" x14ac:dyDescent="0.25">
      <c r="A29" s="23"/>
      <c r="B29" s="101"/>
      <c r="C29" s="1"/>
      <c r="D29" s="101"/>
      <c r="E29" s="102"/>
      <c r="G29" s="1"/>
      <c r="H29" s="44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88"/>
      <c r="Z29" s="88"/>
      <c r="AA29" s="88"/>
      <c r="AB29" s="88"/>
      <c r="AC29" s="88"/>
      <c r="AD29" s="88"/>
    </row>
    <row r="30" spans="1:30" x14ac:dyDescent="0.25">
      <c r="A30" s="23"/>
      <c r="B30" s="101"/>
      <c r="C30" s="1"/>
      <c r="D30" s="101"/>
      <c r="E30" s="102"/>
      <c r="G30" s="1"/>
      <c r="H30" s="44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88"/>
      <c r="Z30" s="88"/>
      <c r="AA30" s="88"/>
      <c r="AB30" s="88"/>
      <c r="AC30" s="88"/>
      <c r="AD30" s="88"/>
    </row>
    <row r="31" spans="1:30" x14ac:dyDescent="0.25">
      <c r="A31" s="23"/>
      <c r="B31" s="101"/>
      <c r="C31" s="1"/>
      <c r="D31" s="101"/>
      <c r="E31" s="102"/>
      <c r="G31" s="1"/>
      <c r="H31" s="44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88"/>
      <c r="Z31" s="88"/>
      <c r="AA31" s="88"/>
      <c r="AB31" s="88"/>
      <c r="AC31" s="88"/>
      <c r="AD31" s="88"/>
    </row>
    <row r="32" spans="1:30" x14ac:dyDescent="0.25">
      <c r="A32" s="23"/>
      <c r="B32" s="101"/>
      <c r="C32" s="1"/>
      <c r="D32" s="101"/>
      <c r="E32" s="102"/>
      <c r="G32" s="1"/>
      <c r="H32" s="44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101"/>
      <c r="C33" s="1"/>
      <c r="D33" s="101"/>
      <c r="E33" s="102"/>
      <c r="G33" s="1"/>
      <c r="H33" s="44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101"/>
      <c r="C34" s="1"/>
      <c r="D34" s="101"/>
      <c r="E34" s="102"/>
      <c r="G34" s="1"/>
      <c r="H34" s="44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88"/>
      <c r="Z34" s="88"/>
      <c r="AA34" s="88"/>
      <c r="AB34" s="88"/>
      <c r="AC34" s="88"/>
      <c r="AD34" s="88"/>
    </row>
    <row r="35" spans="1:30" x14ac:dyDescent="0.25">
      <c r="A35" s="23"/>
      <c r="B35" s="101"/>
      <c r="C35" s="1"/>
      <c r="D35" s="101"/>
      <c r="E35" s="102"/>
      <c r="G35" s="1"/>
      <c r="H35" s="44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1"/>
      <c r="X35" s="1"/>
      <c r="Y35" s="88"/>
      <c r="Z35" s="88"/>
      <c r="AA35" s="88"/>
      <c r="AB35" s="88"/>
      <c r="AC35" s="88"/>
      <c r="AD35" s="88"/>
    </row>
    <row r="36" spans="1:30" x14ac:dyDescent="0.25">
      <c r="A36" s="23"/>
      <c r="B36" s="101"/>
      <c r="C36" s="1"/>
      <c r="D36" s="101"/>
      <c r="E36" s="102"/>
      <c r="G36" s="1"/>
      <c r="H36" s="44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1"/>
      <c r="X36" s="1"/>
      <c r="Y36" s="88"/>
      <c r="Z36" s="88"/>
      <c r="AA36" s="88"/>
      <c r="AB36" s="88"/>
      <c r="AC36" s="88"/>
      <c r="AD36" s="88"/>
    </row>
    <row r="37" spans="1:30" x14ac:dyDescent="0.25">
      <c r="A37" s="23"/>
      <c r="B37" s="101"/>
      <c r="C37" s="1"/>
      <c r="D37" s="101"/>
      <c r="E37" s="102"/>
      <c r="G37" s="1"/>
      <c r="H37" s="44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1"/>
      <c r="X37" s="1"/>
      <c r="Y37" s="88"/>
      <c r="Z37" s="88"/>
      <c r="AA37" s="88"/>
      <c r="AB37" s="88"/>
      <c r="AC37" s="88"/>
      <c r="AD37" s="88"/>
    </row>
    <row r="38" spans="1:30" x14ac:dyDescent="0.25">
      <c r="A38" s="23"/>
      <c r="B38" s="101"/>
      <c r="C38" s="1"/>
      <c r="D38" s="101"/>
      <c r="E38" s="102"/>
      <c r="G38" s="1"/>
      <c r="H38" s="44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1"/>
      <c r="X38" s="1"/>
      <c r="Y38" s="88"/>
      <c r="Z38" s="88"/>
      <c r="AA38" s="88"/>
      <c r="AB38" s="88"/>
      <c r="AC38" s="88"/>
      <c r="AD38" s="88"/>
    </row>
    <row r="39" spans="1:30" x14ac:dyDescent="0.25">
      <c r="A39" s="23"/>
      <c r="B39" s="101"/>
      <c r="C39" s="1"/>
      <c r="D39" s="101"/>
      <c r="E39" s="102"/>
      <c r="G39" s="1"/>
      <c r="H39" s="44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1"/>
      <c r="X39" s="1"/>
      <c r="Y39" s="88"/>
      <c r="Z39" s="88"/>
      <c r="AA39" s="88"/>
      <c r="AB39" s="88"/>
      <c r="AC39" s="88"/>
      <c r="AD39" s="88"/>
    </row>
    <row r="40" spans="1:30" x14ac:dyDescent="0.25">
      <c r="A40" s="23"/>
      <c r="B40" s="101"/>
      <c r="C40" s="1"/>
      <c r="D40" s="101"/>
      <c r="E40" s="102"/>
      <c r="G40" s="1"/>
      <c r="H40" s="44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1"/>
      <c r="X40" s="1"/>
      <c r="Y40" s="88"/>
      <c r="Z40" s="88"/>
      <c r="AA40" s="88"/>
      <c r="AB40" s="88"/>
      <c r="AC40" s="88"/>
      <c r="AD40" s="88"/>
    </row>
    <row r="41" spans="1:30" x14ac:dyDescent="0.25">
      <c r="A41" s="23"/>
      <c r="B41" s="101"/>
      <c r="C41" s="1"/>
      <c r="D41" s="101"/>
      <c r="E41" s="102"/>
      <c r="G41" s="1"/>
      <c r="H41" s="44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1"/>
      <c r="X41" s="1"/>
      <c r="Y41" s="88"/>
      <c r="Z41" s="88"/>
      <c r="AA41" s="88"/>
      <c r="AB41" s="88"/>
      <c r="AC41" s="88"/>
      <c r="AD41" s="88"/>
    </row>
    <row r="42" spans="1:30" x14ac:dyDescent="0.25">
      <c r="A42" s="23"/>
      <c r="B42" s="101"/>
      <c r="C42" s="1"/>
      <c r="D42" s="101"/>
      <c r="E42" s="102"/>
      <c r="G42" s="1"/>
      <c r="H42" s="44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1"/>
      <c r="X42" s="1"/>
      <c r="Y42" s="88"/>
      <c r="Z42" s="88"/>
      <c r="AA42" s="88"/>
      <c r="AB42" s="88"/>
      <c r="AC42" s="88"/>
      <c r="AD42" s="88"/>
    </row>
    <row r="43" spans="1:30" x14ac:dyDescent="0.25">
      <c r="A43" s="23"/>
      <c r="B43" s="101"/>
      <c r="C43" s="1"/>
      <c r="D43" s="101"/>
      <c r="E43" s="102"/>
      <c r="G43" s="1"/>
      <c r="H43" s="44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1"/>
      <c r="X43" s="1"/>
      <c r="Y43" s="88"/>
      <c r="Z43" s="88"/>
      <c r="AA43" s="88"/>
      <c r="AB43" s="88"/>
      <c r="AC43" s="88"/>
      <c r="AD43" s="88"/>
    </row>
    <row r="44" spans="1:30" x14ac:dyDescent="0.25">
      <c r="A44" s="23"/>
      <c r="B44" s="101"/>
      <c r="C44" s="1"/>
      <c r="D44" s="101"/>
      <c r="E44" s="102"/>
      <c r="G44" s="1"/>
      <c r="H44" s="44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1"/>
      <c r="X44" s="1"/>
      <c r="Y44" s="88"/>
      <c r="Z44" s="88"/>
      <c r="AA44" s="88"/>
      <c r="AB44" s="88"/>
      <c r="AC44" s="88"/>
      <c r="AD44" s="88"/>
    </row>
    <row r="45" spans="1:30" x14ac:dyDescent="0.25">
      <c r="A45" s="23"/>
      <c r="B45" s="101"/>
      <c r="C45" s="1"/>
      <c r="D45" s="101"/>
      <c r="E45" s="102"/>
      <c r="G45" s="1"/>
      <c r="H45" s="44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1"/>
      <c r="X45" s="1"/>
      <c r="Y45" s="88"/>
      <c r="Z45" s="88"/>
      <c r="AA45" s="88"/>
      <c r="AB45" s="88"/>
      <c r="AC45" s="88"/>
      <c r="AD45" s="88"/>
    </row>
    <row r="46" spans="1:30" x14ac:dyDescent="0.25">
      <c r="A46" s="23"/>
      <c r="B46" s="101"/>
      <c r="C46" s="1"/>
      <c r="D46" s="101"/>
      <c r="E46" s="102"/>
      <c r="G46" s="1"/>
      <c r="H46" s="44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1"/>
      <c r="X46" s="1"/>
      <c r="Y46" s="88"/>
      <c r="Z46" s="88"/>
      <c r="AA46" s="88"/>
      <c r="AB46" s="88"/>
      <c r="AC46" s="88"/>
      <c r="AD46" s="88"/>
    </row>
    <row r="47" spans="1:30" x14ac:dyDescent="0.25">
      <c r="A47" s="23"/>
      <c r="B47" s="101"/>
      <c r="C47" s="1"/>
      <c r="D47" s="101"/>
      <c r="E47" s="102"/>
      <c r="G47" s="1"/>
      <c r="H47" s="44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1"/>
      <c r="X47" s="1"/>
      <c r="Y47" s="88"/>
      <c r="Z47" s="88"/>
      <c r="AA47" s="88"/>
      <c r="AB47" s="88"/>
      <c r="AC47" s="88"/>
      <c r="AD47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2019-07-01T22:19:54Z</dcterms:modified>
</cp:coreProperties>
</file>