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1" i="2" l="1"/>
  <c r="M17" i="2"/>
  <c r="T14" i="1"/>
  <c r="T13" i="1"/>
  <c r="T12" i="1"/>
  <c r="T11" i="1"/>
  <c r="T10" i="1"/>
  <c r="O12" i="1"/>
  <c r="O11" i="1"/>
  <c r="O10" i="1"/>
  <c r="O8" i="1"/>
  <c r="O7" i="1"/>
  <c r="O6" i="1"/>
  <c r="O5" i="1"/>
  <c r="O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I24" i="1" s="1"/>
  <c r="N24" i="1" s="1"/>
  <c r="X19" i="1"/>
  <c r="H24" i="1" s="1"/>
  <c r="W19" i="1"/>
  <c r="G24" i="1" s="1"/>
  <c r="V19" i="1"/>
  <c r="F24" i="1" s="1"/>
  <c r="U19" i="1"/>
  <c r="E24" i="1" s="1"/>
  <c r="M19" i="1"/>
  <c r="L19" i="1"/>
  <c r="T19" i="1" s="1"/>
  <c r="K19" i="1"/>
  <c r="J19" i="1"/>
  <c r="I19" i="1"/>
  <c r="I23" i="1" s="1"/>
  <c r="H19" i="1"/>
  <c r="H23" i="1" s="1"/>
  <c r="G19" i="1"/>
  <c r="G23" i="1" s="1"/>
  <c r="F19" i="1"/>
  <c r="F23" i="1" s="1"/>
  <c r="E19" i="1"/>
  <c r="E23" i="1" s="1"/>
  <c r="O19" i="1" l="1"/>
  <c r="O23" i="1" s="1"/>
  <c r="O26" i="1" s="1"/>
  <c r="G26" i="1"/>
  <c r="K24" i="1"/>
  <c r="M24" i="1"/>
  <c r="L24" i="1"/>
  <c r="E26" i="1"/>
  <c r="F26" i="1"/>
  <c r="K23" i="1"/>
  <c r="L23" i="1"/>
  <c r="H26" i="1"/>
  <c r="L26" i="1" s="1"/>
  <c r="I26" i="1"/>
  <c r="M23" i="1"/>
  <c r="D20" i="1"/>
  <c r="N19" i="1" l="1"/>
  <c r="N23" i="1" s="1"/>
  <c r="K26" i="1"/>
  <c r="M26" i="1"/>
  <c r="N26" i="1"/>
</calcChain>
</file>

<file path=xl/sharedStrings.xml><?xml version="1.0" encoding="utf-8"?>
<sst xmlns="http://schemas.openxmlformats.org/spreadsheetml/2006/main" count="252" uniqueCount="137">
  <si>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</si>
  <si>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</si>
  <si>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</si>
  <si>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</si>
  <si>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</si>
  <si>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</si>
  <si>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</si>
  <si>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</si>
  <si>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</si>
  <si>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</si>
  <si>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</si>
  <si>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</si>
  <si>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</si>
  <si>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</si>
  <si>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</si>
  <si>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</si>
  <si>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</si>
  <si>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</si>
  <si>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</si>
  <si>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</si>
  <si>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</si>
  <si>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</si>
  <si>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</si>
  <si>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</si>
  <si>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</si>
  <si>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</si>
  <si>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</si>
  <si>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</si>
  <si>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</si>
  <si>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</si>
  <si>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</si>
  <si>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</si>
  <si>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</si>
  <si>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</si>
  <si>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</si>
  <si>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</si>
  <si>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4.</t>
  </si>
  <si>
    <t>PeTo-Jussit</t>
  </si>
  <si>
    <t>2.</t>
  </si>
  <si>
    <t>5.</t>
  </si>
  <si>
    <t>1.  ottelu</t>
  </si>
  <si>
    <t>Kirsi Ala-Lipasti</t>
  </si>
  <si>
    <t>05.08. 2007  HP - PeTo-Jussit  0-2  (4-11, 5-12)</t>
  </si>
  <si>
    <t xml:space="preserve">  16 v   6 kk 29 pv</t>
  </si>
  <si>
    <t>YPJ</t>
  </si>
  <si>
    <t>8.</t>
  </si>
  <si>
    <t>Seurat</t>
  </si>
  <si>
    <t>YPJ = Ylihärmän Pesis-Junkkarit  (1996)</t>
  </si>
  <si>
    <t>7.1.1991   Seinäjoki</t>
  </si>
  <si>
    <t>PeTo-Jussit = PeTo-Jussit, Seinäjoki  (2004)</t>
  </si>
  <si>
    <t>PeTo-Jussit  2</t>
  </si>
  <si>
    <t>suomensarja</t>
  </si>
  <si>
    <t>11.</t>
  </si>
  <si>
    <t>9.</t>
  </si>
  <si>
    <t>Räpsä*</t>
  </si>
  <si>
    <t>Räpsä* = Mansen Räpsä</t>
  </si>
  <si>
    <t>7.</t>
  </si>
  <si>
    <t>Räpsä = Hämeenkyrön Räpsä  (1981)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</si>
  <si>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</si>
  <si>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</si>
  <si>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</si>
  <si>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</si>
  <si>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</si>
  <si>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</si>
  <si>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</si>
  <si>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</si>
  <si>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</si>
  <si>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</si>
  <si>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</si>
  <si>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</si>
  <si>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</si>
  <si>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</si>
  <si>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B-TYTÖT</t>
  </si>
  <si>
    <t>29.06. 2008  Raahe</t>
  </si>
  <si>
    <t xml:space="preserve">  2-0  (4-3, 5-3)</t>
  </si>
  <si>
    <t>PeTo</t>
  </si>
  <si>
    <t>2P</t>
  </si>
  <si>
    <t>Tommi Joensuu</t>
  </si>
  <si>
    <t>28.06. 2009  Kuopio</t>
  </si>
  <si>
    <t xml:space="preserve">  2-1  (1-4, 4-3, 1-0)</t>
  </si>
  <si>
    <t>3P</t>
  </si>
  <si>
    <t>Hannu Kalmari</t>
  </si>
  <si>
    <t>03.07. 2010  Helsinki</t>
  </si>
  <si>
    <t xml:space="preserve">  1-2  (8-5, 2-3, 0-1)</t>
  </si>
  <si>
    <t>3k</t>
  </si>
  <si>
    <t>Petri Kaijansinkko</t>
  </si>
  <si>
    <t>1032</t>
  </si>
  <si>
    <t>Manse PP</t>
  </si>
  <si>
    <t xml:space="preserve"> LIITTO - LEHDISTÖ - KORTTI</t>
  </si>
  <si>
    <t>NAISET</t>
  </si>
  <si>
    <t xml:space="preserve">  KL-%</t>
  </si>
  <si>
    <t>17.06. 2016  Pori</t>
  </si>
  <si>
    <t>Ikä ensimmäisessä ottelussa</t>
  </si>
  <si>
    <t>Lehdistö</t>
  </si>
  <si>
    <t>3v</t>
  </si>
  <si>
    <t>Sami Österlund</t>
  </si>
  <si>
    <t>Manse PP = Manse PP Edustus, Tampere  (2015)</t>
  </si>
  <si>
    <t>25 v  5 kk  10 pv</t>
  </si>
  <si>
    <t>L+T</t>
  </si>
  <si>
    <t>20.06. 2017  Lapua</t>
  </si>
  <si>
    <t>Liitto</t>
  </si>
  <si>
    <t>Jukka Liikala</t>
  </si>
  <si>
    <t xml:space="preserve">  0-1  (1-4, 2-2)</t>
  </si>
  <si>
    <t xml:space="preserve">  1-0  (4-1, 1-1)</t>
  </si>
  <si>
    <t xml:space="preserve">  Tulos</t>
  </si>
  <si>
    <t>1.</t>
  </si>
  <si>
    <t>6.</t>
  </si>
  <si>
    <t>30.06. 2018  Joensuu</t>
  </si>
  <si>
    <t>Itä</t>
  </si>
  <si>
    <t>Seppo Salmela</t>
  </si>
  <si>
    <t>27 v  5 kk  23 pv</t>
  </si>
  <si>
    <t>6/9</t>
  </si>
  <si>
    <t>2/8</t>
  </si>
  <si>
    <t>5/8</t>
  </si>
  <si>
    <t>1/2</t>
  </si>
  <si>
    <t>4/6</t>
  </si>
  <si>
    <t>1/1</t>
  </si>
  <si>
    <t>0/1</t>
  </si>
  <si>
    <t>1/4</t>
  </si>
  <si>
    <t>1/3</t>
  </si>
  <si>
    <t>2/2</t>
  </si>
  <si>
    <t>3/5</t>
  </si>
  <si>
    <t>13/25</t>
  </si>
  <si>
    <t>7/12</t>
  </si>
  <si>
    <t>5/9</t>
  </si>
  <si>
    <t>1/7</t>
  </si>
  <si>
    <t>1/5</t>
  </si>
  <si>
    <t>0/2</t>
  </si>
  <si>
    <t>0/4</t>
  </si>
  <si>
    <t>1/11</t>
  </si>
  <si>
    <t>0/3</t>
  </si>
  <si>
    <t>s</t>
  </si>
  <si>
    <t>3287</t>
  </si>
  <si>
    <t>SMJ = Seinäjoen Maila-Jussit  (1932),  kasvattajaseura</t>
  </si>
  <si>
    <t xml:space="preserve">  1-2 (2-1, 3-4, 0-1)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</si>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</sst>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4" fillId="0" borderId="0" xfId="0" applyFont="1" applyFill="1"/>
    <xf numFmtId="49" fontId="2" fillId="9" borderId="3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165" fontId="2" fillId="9" borderId="3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/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7" fillId="8" borderId="1" xfId="0" applyFont="1" applyFill="1" applyBorder="1" applyAlignment="1">
      <alignment vertical="top"/>
    </xf>
    <xf numFmtId="0" fontId="5" fillId="0" borderId="0" xfId="0" applyFont="1" applyFill="1"/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2" borderId="9" xfId="0" applyFont="1" applyFill="1" applyBorder="1" applyAlignment="1"/>
    <xf numFmtId="0" fontId="2" fillId="5" borderId="3" xfId="0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left"/>
    </xf>
    <xf numFmtId="0" fontId="2" fillId="2" borderId="0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5" borderId="3" xfId="1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9" borderId="3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65" fontId="2" fillId="9" borderId="3" xfId="1" applyNumberFormat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Alignment="1"/>
    <xf numFmtId="0" fontId="5" fillId="2" borderId="0" xfId="0" applyFont="1" applyFill="1" applyAlignment="1"/>
    <xf numFmtId="165" fontId="2" fillId="2" borderId="13" xfId="1" applyNumberFormat="1" applyFont="1" applyFill="1" applyBorder="1" applyAlignment="1"/>
    <xf numFmtId="0" fontId="5" fillId="2" borderId="0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left"/>
    </xf>
    <xf numFmtId="49" fontId="2" fillId="9" borderId="15" xfId="0" applyNumberFormat="1" applyFont="1" applyFill="1" applyBorder="1" applyAlignment="1">
      <alignment horizontal="left"/>
    </xf>
    <xf numFmtId="165" fontId="2" fillId="9" borderId="15" xfId="1" applyNumberFormat="1" applyFont="1" applyFill="1" applyBorder="1" applyAlignment="1"/>
    <xf numFmtId="0" fontId="2" fillId="9" borderId="15" xfId="0" applyFont="1" applyFill="1" applyBorder="1" applyAlignment="1">
      <alignment horizontal="center"/>
    </xf>
    <xf numFmtId="165" fontId="2" fillId="9" borderId="15" xfId="0" applyNumberFormat="1" applyFont="1" applyFill="1" applyBorder="1" applyAlignment="1">
      <alignment horizontal="center"/>
    </xf>
    <xf numFmtId="0" fontId="2" fillId="9" borderId="15" xfId="0" applyFont="1" applyFill="1" applyBorder="1"/>
    <xf numFmtId="0" fontId="2" fillId="2" borderId="14" xfId="0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49" fontId="2" fillId="9" borderId="15" xfId="0" applyNumberFormat="1" applyFont="1" applyFill="1" applyBorder="1" applyAlignment="1">
      <alignment horizontal="center"/>
    </xf>
    <xf numFmtId="49" fontId="2" fillId="4" borderId="15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15" xfId="0" applyFont="1" applyFill="1" applyBorder="1"/>
    <xf numFmtId="166" fontId="2" fillId="2" borderId="0" xfId="0" applyNumberFormat="1" applyFont="1" applyFill="1" applyAlignment="1">
      <alignment horizontal="left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5.140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18" width="5.7109375" style="123" customWidth="1"/>
    <col min="19" max="19" width="5.7109375" style="91" customWidth="1"/>
    <col min="20" max="20" width="0.7109375" style="35" customWidth="1"/>
    <col min="21" max="28" width="5.7109375" style="60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41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5"/>
      <c r="O1" s="3"/>
      <c r="P1" s="122"/>
      <c r="Q1" s="122"/>
      <c r="R1" s="122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98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63">
        <v>2007</v>
      </c>
      <c r="C4" s="63"/>
      <c r="D4" s="64" t="s">
        <v>50</v>
      </c>
      <c r="E4" s="63"/>
      <c r="F4" s="65" t="s">
        <v>51</v>
      </c>
      <c r="G4" s="66"/>
      <c r="H4" s="67"/>
      <c r="I4" s="63"/>
      <c r="J4" s="63"/>
      <c r="K4" s="63"/>
      <c r="L4" s="63"/>
      <c r="M4" s="63"/>
      <c r="N4" s="68"/>
      <c r="O4" s="61"/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62"/>
      <c r="AH4" s="26"/>
      <c r="AI4" s="26"/>
      <c r="AJ4" s="26"/>
      <c r="AK4" s="8"/>
      <c r="AL4" s="8"/>
      <c r="AM4" s="8"/>
      <c r="AN4" s="8"/>
      <c r="AO4" s="8"/>
      <c r="AP4" s="8"/>
    </row>
    <row r="5" spans="1:42" ht="15" customHeight="1" x14ac:dyDescent="0.2">
      <c r="A5" s="1"/>
      <c r="B5" s="26">
        <v>2007</v>
      </c>
      <c r="C5" s="26" t="s">
        <v>38</v>
      </c>
      <c r="D5" s="27" t="s">
        <v>37</v>
      </c>
      <c r="E5" s="26">
        <v>1</v>
      </c>
      <c r="F5" s="26">
        <v>1</v>
      </c>
      <c r="G5" s="26">
        <v>3</v>
      </c>
      <c r="H5" s="26">
        <v>2</v>
      </c>
      <c r="I5" s="26">
        <v>5</v>
      </c>
      <c r="J5" s="26">
        <v>0</v>
      </c>
      <c r="K5" s="26">
        <v>0</v>
      </c>
      <c r="L5" s="26">
        <v>1</v>
      </c>
      <c r="M5" s="26">
        <v>4</v>
      </c>
      <c r="N5" s="28">
        <v>0.625</v>
      </c>
      <c r="O5" s="24">
        <f t="shared" ref="O5:O9" si="0">PRODUCT(I5/N5)</f>
        <v>8</v>
      </c>
      <c r="P5" s="18"/>
      <c r="Q5" s="18"/>
      <c r="R5" s="18"/>
      <c r="S5" s="18"/>
      <c r="T5" s="24"/>
      <c r="U5" s="26">
        <v>3</v>
      </c>
      <c r="V5" s="26">
        <v>0</v>
      </c>
      <c r="W5" s="26">
        <v>0</v>
      </c>
      <c r="X5" s="26">
        <v>0</v>
      </c>
      <c r="Y5" s="26">
        <v>4</v>
      </c>
      <c r="Z5" s="29"/>
      <c r="AA5" s="29"/>
      <c r="AB5" s="29"/>
      <c r="AC5" s="29"/>
      <c r="AD5" s="29"/>
      <c r="AE5" s="26"/>
      <c r="AF5" s="26"/>
      <c r="AG5" s="26"/>
      <c r="AH5" s="26"/>
      <c r="AI5" s="26">
        <v>1</v>
      </c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2008</v>
      </c>
      <c r="C6" s="26" t="s">
        <v>36</v>
      </c>
      <c r="D6" s="27" t="s">
        <v>37</v>
      </c>
      <c r="E6" s="26">
        <v>19</v>
      </c>
      <c r="F6" s="26">
        <v>0</v>
      </c>
      <c r="G6" s="26">
        <v>1</v>
      </c>
      <c r="H6" s="26">
        <v>9</v>
      </c>
      <c r="I6" s="26">
        <v>17</v>
      </c>
      <c r="J6" s="26">
        <v>5</v>
      </c>
      <c r="K6" s="26">
        <v>4</v>
      </c>
      <c r="L6" s="26">
        <v>7</v>
      </c>
      <c r="M6" s="26">
        <v>1</v>
      </c>
      <c r="N6" s="28">
        <v>0.24279999999999999</v>
      </c>
      <c r="O6" s="24">
        <f t="shared" si="0"/>
        <v>70.0164744645799</v>
      </c>
      <c r="P6" s="18"/>
      <c r="Q6" s="18"/>
      <c r="R6" s="18"/>
      <c r="S6" s="18"/>
      <c r="T6" s="24"/>
      <c r="U6" s="26">
        <v>12</v>
      </c>
      <c r="V6" s="26">
        <v>0</v>
      </c>
      <c r="W6" s="26">
        <v>0</v>
      </c>
      <c r="X6" s="26">
        <v>0</v>
      </c>
      <c r="Y6" s="26">
        <v>7</v>
      </c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2009</v>
      </c>
      <c r="C7" s="26" t="s">
        <v>36</v>
      </c>
      <c r="D7" s="27" t="s">
        <v>37</v>
      </c>
      <c r="E7" s="26">
        <v>24</v>
      </c>
      <c r="F7" s="26">
        <v>0</v>
      </c>
      <c r="G7" s="26">
        <v>14</v>
      </c>
      <c r="H7" s="26">
        <v>11</v>
      </c>
      <c r="I7" s="26">
        <v>41</v>
      </c>
      <c r="J7" s="26">
        <v>10</v>
      </c>
      <c r="K7" s="26">
        <v>5</v>
      </c>
      <c r="L7" s="26">
        <v>12</v>
      </c>
      <c r="M7" s="26">
        <v>14</v>
      </c>
      <c r="N7" s="28">
        <v>0.41410000000000002</v>
      </c>
      <c r="O7" s="24">
        <f t="shared" si="0"/>
        <v>99.009900990098998</v>
      </c>
      <c r="P7" s="18"/>
      <c r="Q7" s="18"/>
      <c r="R7" s="18"/>
      <c r="S7" s="18"/>
      <c r="T7" s="24"/>
      <c r="U7" s="26">
        <v>9</v>
      </c>
      <c r="V7" s="26">
        <v>0</v>
      </c>
      <c r="W7" s="26">
        <v>1</v>
      </c>
      <c r="X7" s="26">
        <v>0</v>
      </c>
      <c r="Y7" s="26">
        <v>20</v>
      </c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2010</v>
      </c>
      <c r="C8" s="26" t="s">
        <v>39</v>
      </c>
      <c r="D8" s="27" t="s">
        <v>37</v>
      </c>
      <c r="E8" s="26">
        <v>22</v>
      </c>
      <c r="F8" s="26">
        <v>4</v>
      </c>
      <c r="G8" s="26">
        <v>14</v>
      </c>
      <c r="H8" s="26">
        <v>17</v>
      </c>
      <c r="I8" s="26">
        <v>60</v>
      </c>
      <c r="J8" s="26">
        <v>8</v>
      </c>
      <c r="K8" s="26">
        <v>9</v>
      </c>
      <c r="L8" s="26">
        <v>25</v>
      </c>
      <c r="M8" s="26">
        <v>18</v>
      </c>
      <c r="N8" s="28">
        <v>0.48780000000000001</v>
      </c>
      <c r="O8" s="24">
        <f t="shared" si="0"/>
        <v>123.00123001230013</v>
      </c>
      <c r="P8" s="18"/>
      <c r="Q8" s="18"/>
      <c r="R8" s="18"/>
      <c r="S8" s="18"/>
      <c r="T8" s="24"/>
      <c r="U8" s="26">
        <v>4</v>
      </c>
      <c r="V8" s="26">
        <v>0</v>
      </c>
      <c r="W8" s="26">
        <v>1</v>
      </c>
      <c r="X8" s="26">
        <v>2</v>
      </c>
      <c r="Y8" s="26">
        <v>13</v>
      </c>
      <c r="Z8" s="29"/>
      <c r="AA8" s="29"/>
      <c r="AB8" s="29"/>
      <c r="AC8" s="29"/>
      <c r="AD8" s="29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2011</v>
      </c>
      <c r="C9" s="26" t="s">
        <v>45</v>
      </c>
      <c r="D9" s="27" t="s">
        <v>44</v>
      </c>
      <c r="E9" s="26">
        <v>22</v>
      </c>
      <c r="F9" s="26">
        <v>3</v>
      </c>
      <c r="G9" s="26">
        <v>14</v>
      </c>
      <c r="H9" s="26">
        <v>13</v>
      </c>
      <c r="I9" s="26">
        <v>60</v>
      </c>
      <c r="J9" s="26">
        <v>5</v>
      </c>
      <c r="K9" s="26">
        <v>24</v>
      </c>
      <c r="L9" s="26">
        <v>14</v>
      </c>
      <c r="M9" s="26">
        <v>17</v>
      </c>
      <c r="N9" s="28">
        <v>0.46200000000000002</v>
      </c>
      <c r="O9" s="24">
        <f t="shared" si="0"/>
        <v>129.87012987012986</v>
      </c>
      <c r="P9" s="18"/>
      <c r="Q9" s="18"/>
      <c r="R9" s="18"/>
      <c r="S9" s="18"/>
      <c r="T9" s="24"/>
      <c r="U9" s="26">
        <v>3</v>
      </c>
      <c r="V9" s="26">
        <v>0</v>
      </c>
      <c r="W9" s="26">
        <v>0</v>
      </c>
      <c r="X9" s="26">
        <v>0</v>
      </c>
      <c r="Y9" s="26">
        <v>3</v>
      </c>
      <c r="Z9" s="29"/>
      <c r="AA9" s="29"/>
      <c r="AB9" s="29"/>
      <c r="AC9" s="29"/>
      <c r="AD9" s="29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2012</v>
      </c>
      <c r="C10" s="26" t="s">
        <v>52</v>
      </c>
      <c r="D10" s="27" t="s">
        <v>37</v>
      </c>
      <c r="E10" s="26">
        <v>22</v>
      </c>
      <c r="F10" s="26">
        <v>0</v>
      </c>
      <c r="G10" s="26">
        <v>12</v>
      </c>
      <c r="H10" s="26">
        <v>8</v>
      </c>
      <c r="I10" s="26">
        <v>81</v>
      </c>
      <c r="J10" s="26">
        <v>8</v>
      </c>
      <c r="K10" s="26">
        <v>32</v>
      </c>
      <c r="L10" s="26">
        <v>29</v>
      </c>
      <c r="M10" s="26">
        <v>12</v>
      </c>
      <c r="N10" s="28">
        <v>0.503</v>
      </c>
      <c r="O10" s="24">
        <f>PRODUCT(I10/N10)</f>
        <v>161.03379721669981</v>
      </c>
      <c r="P10" s="18"/>
      <c r="Q10" s="18"/>
      <c r="R10" s="18"/>
      <c r="S10" s="18"/>
      <c r="T10" s="24" t="e">
        <f t="shared" ref="T10:T13" si="1">PRODUCT(L10/S10)</f>
        <v>#DIV/0!</v>
      </c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2013</v>
      </c>
      <c r="C11" s="26" t="s">
        <v>53</v>
      </c>
      <c r="D11" s="27" t="s">
        <v>54</v>
      </c>
      <c r="E11" s="26">
        <v>23</v>
      </c>
      <c r="F11" s="26">
        <v>0</v>
      </c>
      <c r="G11" s="26">
        <v>17</v>
      </c>
      <c r="H11" s="26">
        <v>8</v>
      </c>
      <c r="I11" s="26">
        <v>71</v>
      </c>
      <c r="J11" s="26">
        <v>11</v>
      </c>
      <c r="K11" s="26">
        <v>17</v>
      </c>
      <c r="L11" s="26">
        <v>26</v>
      </c>
      <c r="M11" s="26">
        <v>17</v>
      </c>
      <c r="N11" s="28">
        <v>0.497</v>
      </c>
      <c r="O11" s="24">
        <f>PRODUCT(I11/N11)</f>
        <v>142.85714285714286</v>
      </c>
      <c r="P11" s="18"/>
      <c r="Q11" s="18"/>
      <c r="R11" s="18"/>
      <c r="S11" s="18"/>
      <c r="T11" s="24" t="e">
        <f t="shared" si="1"/>
        <v>#DIV/0!</v>
      </c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2014</v>
      </c>
      <c r="C12" s="26" t="s">
        <v>56</v>
      </c>
      <c r="D12" s="27" t="s">
        <v>54</v>
      </c>
      <c r="E12" s="26">
        <v>24</v>
      </c>
      <c r="F12" s="26">
        <v>3</v>
      </c>
      <c r="G12" s="26">
        <v>7</v>
      </c>
      <c r="H12" s="26">
        <v>26</v>
      </c>
      <c r="I12" s="26">
        <v>86</v>
      </c>
      <c r="J12" s="26">
        <v>24</v>
      </c>
      <c r="K12" s="26">
        <v>39</v>
      </c>
      <c r="L12" s="26">
        <v>13</v>
      </c>
      <c r="M12" s="26">
        <v>10</v>
      </c>
      <c r="N12" s="28">
        <v>0.54800000000000004</v>
      </c>
      <c r="O12" s="24">
        <f>PRODUCT(I12/N12)</f>
        <v>156.93430656934305</v>
      </c>
      <c r="P12" s="18"/>
      <c r="Q12" s="18"/>
      <c r="R12" s="18"/>
      <c r="S12" s="18"/>
      <c r="T12" s="24" t="e">
        <f t="shared" si="1"/>
        <v>#DIV/0!</v>
      </c>
      <c r="U12" s="26">
        <v>3</v>
      </c>
      <c r="V12" s="26">
        <v>0</v>
      </c>
      <c r="W12" s="26">
        <v>0</v>
      </c>
      <c r="X12" s="26">
        <v>1</v>
      </c>
      <c r="Y12" s="26">
        <v>6</v>
      </c>
      <c r="Z12" s="29"/>
      <c r="AA12" s="29"/>
      <c r="AB12" s="29"/>
      <c r="AC12" s="29"/>
      <c r="AD12" s="29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2015</v>
      </c>
      <c r="C13" s="26" t="s">
        <v>56</v>
      </c>
      <c r="D13" s="27" t="s">
        <v>54</v>
      </c>
      <c r="E13" s="26">
        <v>23</v>
      </c>
      <c r="F13" s="26">
        <v>1</v>
      </c>
      <c r="G13" s="26">
        <v>5</v>
      </c>
      <c r="H13" s="26">
        <v>24</v>
      </c>
      <c r="I13" s="26">
        <v>91</v>
      </c>
      <c r="J13" s="26">
        <v>26</v>
      </c>
      <c r="K13" s="26">
        <v>41</v>
      </c>
      <c r="L13" s="26">
        <v>18</v>
      </c>
      <c r="M13" s="26">
        <v>6</v>
      </c>
      <c r="N13" s="28">
        <v>0.58699999999999997</v>
      </c>
      <c r="O13" s="57">
        <v>155</v>
      </c>
      <c r="P13" s="18"/>
      <c r="Q13" s="18"/>
      <c r="R13" s="18"/>
      <c r="S13" s="18"/>
      <c r="T13" s="24" t="e">
        <f t="shared" si="1"/>
        <v>#DIV/0!</v>
      </c>
      <c r="U13" s="26">
        <v>4</v>
      </c>
      <c r="V13" s="26">
        <v>0</v>
      </c>
      <c r="W13" s="26">
        <v>0</v>
      </c>
      <c r="X13" s="26">
        <v>6</v>
      </c>
      <c r="Y13" s="26">
        <v>18</v>
      </c>
      <c r="Z13" s="29"/>
      <c r="AA13" s="29"/>
      <c r="AB13" s="29"/>
      <c r="AC13" s="29"/>
      <c r="AD13" s="29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2016</v>
      </c>
      <c r="C14" s="26" t="s">
        <v>39</v>
      </c>
      <c r="D14" s="27" t="s">
        <v>87</v>
      </c>
      <c r="E14" s="26">
        <v>22</v>
      </c>
      <c r="F14" s="26">
        <v>3</v>
      </c>
      <c r="G14" s="26">
        <v>4</v>
      </c>
      <c r="H14" s="26">
        <v>30</v>
      </c>
      <c r="I14" s="26">
        <v>92</v>
      </c>
      <c r="J14" s="26">
        <v>14</v>
      </c>
      <c r="K14" s="26">
        <v>52</v>
      </c>
      <c r="L14" s="26">
        <v>19</v>
      </c>
      <c r="M14" s="26">
        <v>7</v>
      </c>
      <c r="N14" s="28">
        <v>0.60499999999999998</v>
      </c>
      <c r="O14" s="57">
        <v>152</v>
      </c>
      <c r="P14" s="18" t="s">
        <v>56</v>
      </c>
      <c r="Q14" s="18"/>
      <c r="R14" s="18"/>
      <c r="S14" s="18"/>
      <c r="T14" s="24" t="e">
        <f>PRODUCT(L14/S14)</f>
        <v>#DIV/0!</v>
      </c>
      <c r="U14" s="26">
        <v>3</v>
      </c>
      <c r="V14" s="26">
        <v>0</v>
      </c>
      <c r="W14" s="26">
        <v>0</v>
      </c>
      <c r="X14" s="26">
        <v>2</v>
      </c>
      <c r="Y14" s="26">
        <v>14</v>
      </c>
      <c r="Z14" s="29"/>
      <c r="AA14" s="29"/>
      <c r="AB14" s="29"/>
      <c r="AC14" s="29"/>
      <c r="AD14" s="29"/>
      <c r="AE14" s="26"/>
      <c r="AF14" s="26">
        <v>1</v>
      </c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2017</v>
      </c>
      <c r="C15" s="26" t="s">
        <v>105</v>
      </c>
      <c r="D15" s="27" t="s">
        <v>87</v>
      </c>
      <c r="E15" s="26">
        <v>26</v>
      </c>
      <c r="F15" s="26">
        <v>4</v>
      </c>
      <c r="G15" s="26">
        <v>26</v>
      </c>
      <c r="H15" s="26">
        <v>27</v>
      </c>
      <c r="I15" s="26">
        <v>114</v>
      </c>
      <c r="J15" s="26">
        <v>10</v>
      </c>
      <c r="K15" s="26">
        <v>22</v>
      </c>
      <c r="L15" s="26">
        <v>52</v>
      </c>
      <c r="M15" s="26">
        <v>30</v>
      </c>
      <c r="N15" s="28">
        <v>0.55879999999999996</v>
      </c>
      <c r="O15" s="57">
        <v>204</v>
      </c>
      <c r="P15" s="18"/>
      <c r="Q15" s="18"/>
      <c r="R15" s="18" t="s">
        <v>106</v>
      </c>
      <c r="S15" s="18"/>
      <c r="T15" s="24"/>
      <c r="U15" s="26">
        <v>12</v>
      </c>
      <c r="V15" s="26">
        <v>0</v>
      </c>
      <c r="W15" s="26">
        <v>10</v>
      </c>
      <c r="X15" s="26">
        <v>9</v>
      </c>
      <c r="Y15" s="26">
        <v>52</v>
      </c>
      <c r="Z15" s="29"/>
      <c r="AA15" s="29"/>
      <c r="AB15" s="29"/>
      <c r="AC15" s="29"/>
      <c r="AD15" s="29"/>
      <c r="AE15" s="26"/>
      <c r="AF15" s="26">
        <v>1</v>
      </c>
      <c r="AG15" s="26"/>
      <c r="AH15" s="26">
        <v>1</v>
      </c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2018</v>
      </c>
      <c r="C16" s="26" t="s">
        <v>38</v>
      </c>
      <c r="D16" s="27" t="s">
        <v>87</v>
      </c>
      <c r="E16" s="26">
        <v>26</v>
      </c>
      <c r="F16" s="26">
        <v>2</v>
      </c>
      <c r="G16" s="26">
        <v>24</v>
      </c>
      <c r="H16" s="26">
        <v>19</v>
      </c>
      <c r="I16" s="26">
        <v>108</v>
      </c>
      <c r="J16" s="26">
        <v>11</v>
      </c>
      <c r="K16" s="26">
        <v>25</v>
      </c>
      <c r="L16" s="26">
        <v>46</v>
      </c>
      <c r="M16" s="26">
        <v>26</v>
      </c>
      <c r="N16" s="28">
        <v>0.61360000000000003</v>
      </c>
      <c r="O16" s="57">
        <v>176</v>
      </c>
      <c r="P16" s="18"/>
      <c r="Q16" s="18"/>
      <c r="R16" s="18"/>
      <c r="S16" s="18"/>
      <c r="T16" s="24"/>
      <c r="U16" s="26">
        <v>10</v>
      </c>
      <c r="V16" s="26">
        <v>1</v>
      </c>
      <c r="W16" s="26">
        <v>3</v>
      </c>
      <c r="X16" s="26">
        <v>5</v>
      </c>
      <c r="Y16" s="26">
        <v>33</v>
      </c>
      <c r="Z16" s="29"/>
      <c r="AA16" s="29"/>
      <c r="AB16" s="29"/>
      <c r="AC16" s="29"/>
      <c r="AD16" s="29"/>
      <c r="AE16" s="26">
        <v>1</v>
      </c>
      <c r="AF16" s="26"/>
      <c r="AG16" s="26"/>
      <c r="AH16" s="26"/>
      <c r="AI16" s="26">
        <v>1</v>
      </c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2019</v>
      </c>
      <c r="C17" s="26" t="s">
        <v>36</v>
      </c>
      <c r="D17" s="27" t="s">
        <v>87</v>
      </c>
      <c r="E17" s="26">
        <v>24</v>
      </c>
      <c r="F17" s="26">
        <v>2</v>
      </c>
      <c r="G17" s="26">
        <v>8</v>
      </c>
      <c r="H17" s="26">
        <v>20</v>
      </c>
      <c r="I17" s="26">
        <v>86</v>
      </c>
      <c r="J17" s="26">
        <v>6</v>
      </c>
      <c r="K17" s="26">
        <v>37</v>
      </c>
      <c r="L17" s="26">
        <v>33</v>
      </c>
      <c r="M17" s="26">
        <v>10</v>
      </c>
      <c r="N17" s="28">
        <v>0.56578947368421051</v>
      </c>
      <c r="O17" s="57">
        <v>152</v>
      </c>
      <c r="P17" s="18"/>
      <c r="Q17" s="18"/>
      <c r="R17" s="18"/>
      <c r="S17" s="18"/>
      <c r="T17" s="24"/>
      <c r="U17" s="26">
        <v>9</v>
      </c>
      <c r="V17" s="26">
        <v>0</v>
      </c>
      <c r="W17" s="26">
        <v>2</v>
      </c>
      <c r="X17" s="26">
        <v>6</v>
      </c>
      <c r="Y17" s="26">
        <v>36</v>
      </c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2020</v>
      </c>
      <c r="C18" s="26" t="s">
        <v>38</v>
      </c>
      <c r="D18" s="27" t="s">
        <v>87</v>
      </c>
      <c r="E18" s="26">
        <v>20</v>
      </c>
      <c r="F18" s="26">
        <v>1</v>
      </c>
      <c r="G18" s="26">
        <v>14</v>
      </c>
      <c r="H18" s="26">
        <v>30</v>
      </c>
      <c r="I18" s="26">
        <v>79</v>
      </c>
      <c r="J18" s="26">
        <v>14</v>
      </c>
      <c r="K18" s="26">
        <v>20</v>
      </c>
      <c r="L18" s="26">
        <v>30</v>
      </c>
      <c r="M18" s="26">
        <v>15</v>
      </c>
      <c r="N18" s="28">
        <v>0.61199999999999999</v>
      </c>
      <c r="O18" s="61">
        <v>129</v>
      </c>
      <c r="P18" s="18"/>
      <c r="Q18" s="18"/>
      <c r="R18" s="18"/>
      <c r="S18" s="18"/>
      <c r="T18" s="24"/>
      <c r="U18" s="26">
        <v>9</v>
      </c>
      <c r="V18" s="26">
        <v>0</v>
      </c>
      <c r="W18" s="26">
        <v>8</v>
      </c>
      <c r="X18" s="26">
        <v>8</v>
      </c>
      <c r="Y18" s="26">
        <v>43</v>
      </c>
      <c r="Z18" s="29"/>
      <c r="AA18" s="29"/>
      <c r="AB18" s="29"/>
      <c r="AC18" s="29"/>
      <c r="AD18" s="29"/>
      <c r="AE18" s="26"/>
      <c r="AF18" s="26"/>
      <c r="AG18" s="26"/>
      <c r="AH18" s="26"/>
      <c r="AI18" s="26">
        <v>1</v>
      </c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16" t="s">
        <v>9</v>
      </c>
      <c r="C19" s="17"/>
      <c r="D19" s="15"/>
      <c r="E19" s="18">
        <f t="shared" ref="E19:M19" si="2">SUM(E4:E18)</f>
        <v>298</v>
      </c>
      <c r="F19" s="18">
        <f t="shared" si="2"/>
        <v>24</v>
      </c>
      <c r="G19" s="18">
        <f t="shared" si="2"/>
        <v>163</v>
      </c>
      <c r="H19" s="18">
        <f t="shared" si="2"/>
        <v>244</v>
      </c>
      <c r="I19" s="18">
        <f t="shared" si="2"/>
        <v>991</v>
      </c>
      <c r="J19" s="18">
        <f t="shared" si="2"/>
        <v>152</v>
      </c>
      <c r="K19" s="18">
        <f t="shared" si="2"/>
        <v>327</v>
      </c>
      <c r="L19" s="18">
        <f t="shared" si="2"/>
        <v>325</v>
      </c>
      <c r="M19" s="18">
        <f t="shared" si="2"/>
        <v>187</v>
      </c>
      <c r="N19" s="30">
        <f>PRODUCT(I19/O19)</f>
        <v>0.53316175116325437</v>
      </c>
      <c r="O19" s="69">
        <f>SUM(O4:O18)</f>
        <v>1858.7229819802947</v>
      </c>
      <c r="P19" s="18"/>
      <c r="Q19" s="18"/>
      <c r="R19" s="18"/>
      <c r="S19" s="18"/>
      <c r="T19" s="24" t="e">
        <f>PRODUCT(L19/S19)</f>
        <v>#DIV/0!</v>
      </c>
      <c r="U19" s="18">
        <f t="shared" ref="U19:AJ19" si="3">SUM(U4:U18)</f>
        <v>81</v>
      </c>
      <c r="V19" s="18">
        <f t="shared" si="3"/>
        <v>1</v>
      </c>
      <c r="W19" s="18">
        <f t="shared" si="3"/>
        <v>25</v>
      </c>
      <c r="X19" s="18">
        <f t="shared" si="3"/>
        <v>39</v>
      </c>
      <c r="Y19" s="18">
        <f t="shared" si="3"/>
        <v>249</v>
      </c>
      <c r="Z19" s="18">
        <f t="shared" si="3"/>
        <v>0</v>
      </c>
      <c r="AA19" s="18">
        <f t="shared" si="3"/>
        <v>0</v>
      </c>
      <c r="AB19" s="18">
        <f t="shared" si="3"/>
        <v>0</v>
      </c>
      <c r="AC19" s="18">
        <f t="shared" si="3"/>
        <v>0</v>
      </c>
      <c r="AD19" s="18">
        <f t="shared" si="3"/>
        <v>0</v>
      </c>
      <c r="AE19" s="18">
        <f t="shared" si="3"/>
        <v>1</v>
      </c>
      <c r="AF19" s="18">
        <f t="shared" si="3"/>
        <v>2</v>
      </c>
      <c r="AG19" s="18">
        <f t="shared" si="3"/>
        <v>0</v>
      </c>
      <c r="AH19" s="18">
        <f t="shared" si="3"/>
        <v>1</v>
      </c>
      <c r="AI19" s="18">
        <f t="shared" si="3"/>
        <v>3</v>
      </c>
      <c r="AJ19" s="18">
        <f t="shared" si="3"/>
        <v>0</v>
      </c>
      <c r="AK19" s="23"/>
      <c r="AL19" s="8"/>
      <c r="AM19" s="8"/>
      <c r="AN19" s="8"/>
      <c r="AO19" s="8"/>
      <c r="AP19" s="8"/>
    </row>
    <row r="20" spans="1:42" s="9" customFormat="1" ht="15" customHeight="1" x14ac:dyDescent="0.2">
      <c r="A20" s="1"/>
      <c r="B20" s="27" t="s">
        <v>2</v>
      </c>
      <c r="C20" s="31"/>
      <c r="D20" s="32">
        <f>SUM(F19:H19)+((I19-F19-G19)/3)+(E19/3)+(AE19*25)+(AF19*25)+(AG19*10)+(AH19*25)+(AI19*20)+(AJ19*15)-20</f>
        <v>938.33333333333337</v>
      </c>
      <c r="E20" s="1"/>
      <c r="F20" s="1"/>
      <c r="G20" s="1"/>
      <c r="H20" s="1"/>
      <c r="I20" s="1"/>
      <c r="J20" s="1"/>
      <c r="K20" s="1"/>
      <c r="L20" s="1"/>
      <c r="M20" s="1"/>
      <c r="N20" s="3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4"/>
      <c r="AE20" s="1"/>
      <c r="AF20" s="1"/>
      <c r="AG20" s="1"/>
      <c r="AH20" s="1"/>
      <c r="AI20" s="34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3"/>
      <c r="O21" s="35"/>
      <c r="P21" s="1"/>
      <c r="Q21" s="36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22" t="s">
        <v>16</v>
      </c>
      <c r="C22" s="37"/>
      <c r="D22" s="37"/>
      <c r="E22" s="18" t="s">
        <v>4</v>
      </c>
      <c r="F22" s="18" t="s">
        <v>13</v>
      </c>
      <c r="G22" s="15" t="s">
        <v>14</v>
      </c>
      <c r="H22" s="18" t="s">
        <v>15</v>
      </c>
      <c r="I22" s="18" t="s">
        <v>3</v>
      </c>
      <c r="J22" s="1"/>
      <c r="K22" s="18" t="s">
        <v>25</v>
      </c>
      <c r="L22" s="18" t="s">
        <v>26</v>
      </c>
      <c r="M22" s="18" t="s">
        <v>27</v>
      </c>
      <c r="N22" s="30" t="s">
        <v>35</v>
      </c>
      <c r="O22" s="24"/>
      <c r="P22" s="38" t="s">
        <v>32</v>
      </c>
      <c r="Q22" s="12"/>
      <c r="R22" s="12"/>
      <c r="S22" s="12"/>
      <c r="T22" s="39"/>
      <c r="U22" s="39"/>
      <c r="V22" s="39"/>
      <c r="W22" s="39"/>
      <c r="X22" s="39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4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38" t="s">
        <v>17</v>
      </c>
      <c r="C23" s="12"/>
      <c r="D23" s="41"/>
      <c r="E23" s="26">
        <f>PRODUCT(E19)</f>
        <v>298</v>
      </c>
      <c r="F23" s="26">
        <f>PRODUCT(F19)</f>
        <v>24</v>
      </c>
      <c r="G23" s="26">
        <f>PRODUCT(G19)</f>
        <v>163</v>
      </c>
      <c r="H23" s="26">
        <f>PRODUCT(H19)</f>
        <v>244</v>
      </c>
      <c r="I23" s="26">
        <f>PRODUCT(I19)</f>
        <v>991</v>
      </c>
      <c r="J23" s="1"/>
      <c r="K23" s="42">
        <f>PRODUCT((F23+G23)/E23)</f>
        <v>0.62751677852348997</v>
      </c>
      <c r="L23" s="42">
        <f>PRODUCT(H23/E23)</f>
        <v>0.81879194630872487</v>
      </c>
      <c r="M23" s="42">
        <f>PRODUCT(I23/E23)</f>
        <v>3.325503355704698</v>
      </c>
      <c r="N23" s="43">
        <f>PRODUCT(N19)</f>
        <v>0.53316175116325437</v>
      </c>
      <c r="O23" s="24">
        <f>PRODUCT(O19)</f>
        <v>1858.7229819802947</v>
      </c>
      <c r="P23" s="167" t="s">
        <v>33</v>
      </c>
      <c r="Q23" s="168"/>
      <c r="R23" s="169" t="s">
        <v>42</v>
      </c>
      <c r="S23" s="169"/>
      <c r="T23" s="169"/>
      <c r="U23" s="169"/>
      <c r="V23" s="169"/>
      <c r="W23" s="169"/>
      <c r="X23" s="169"/>
      <c r="Y23" s="169"/>
      <c r="Z23" s="169"/>
      <c r="AA23" s="169"/>
      <c r="AB23" s="170" t="s">
        <v>40</v>
      </c>
      <c r="AC23" s="169"/>
      <c r="AD23" s="169"/>
      <c r="AE23" s="171" t="s">
        <v>43</v>
      </c>
      <c r="AF23" s="169"/>
      <c r="AG23" s="170"/>
      <c r="AH23" s="170"/>
      <c r="AI23" s="170"/>
      <c r="AJ23" s="172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44" t="s">
        <v>18</v>
      </c>
      <c r="C24" s="45"/>
      <c r="D24" s="46"/>
      <c r="E24" s="26">
        <f>SUM(U19)</f>
        <v>81</v>
      </c>
      <c r="F24" s="26">
        <f>SUM(V19)</f>
        <v>1</v>
      </c>
      <c r="G24" s="26">
        <f>SUM(W19)</f>
        <v>25</v>
      </c>
      <c r="H24" s="26">
        <f>SUM(X19)</f>
        <v>39</v>
      </c>
      <c r="I24" s="26">
        <f>SUM(Y19)</f>
        <v>249</v>
      </c>
      <c r="J24" s="1"/>
      <c r="K24" s="42">
        <f>PRODUCT((F24+G24)/E24)</f>
        <v>0.32098765432098764</v>
      </c>
      <c r="L24" s="42">
        <f>PRODUCT(H24/E24)</f>
        <v>0.48148148148148145</v>
      </c>
      <c r="M24" s="42">
        <f>PRODUCT(I24/E24)</f>
        <v>3.074074074074074</v>
      </c>
      <c r="N24" s="28">
        <f>PRODUCT(I24/O24)</f>
        <v>0.54366812227074235</v>
      </c>
      <c r="O24" s="24">
        <v>458</v>
      </c>
      <c r="P24" s="173" t="s">
        <v>135</v>
      </c>
      <c r="Q24" s="174"/>
      <c r="R24" s="175" t="s">
        <v>42</v>
      </c>
      <c r="S24" s="175"/>
      <c r="T24" s="175"/>
      <c r="U24" s="175"/>
      <c r="V24" s="175"/>
      <c r="W24" s="175"/>
      <c r="X24" s="175"/>
      <c r="Y24" s="175"/>
      <c r="Z24" s="175"/>
      <c r="AA24" s="175"/>
      <c r="AB24" s="176" t="s">
        <v>40</v>
      </c>
      <c r="AC24" s="175"/>
      <c r="AD24" s="175"/>
      <c r="AE24" s="177" t="s">
        <v>43</v>
      </c>
      <c r="AF24" s="175"/>
      <c r="AG24" s="176"/>
      <c r="AH24" s="176"/>
      <c r="AI24" s="176"/>
      <c r="AJ24" s="178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47" t="s">
        <v>19</v>
      </c>
      <c r="C25" s="48"/>
      <c r="D25" s="49"/>
      <c r="E25" s="29"/>
      <c r="F25" s="29"/>
      <c r="G25" s="29"/>
      <c r="H25" s="29"/>
      <c r="I25" s="29"/>
      <c r="J25" s="1"/>
      <c r="K25" s="50"/>
      <c r="L25" s="50"/>
      <c r="M25" s="50"/>
      <c r="N25" s="51"/>
      <c r="O25" s="24"/>
      <c r="P25" s="173" t="s">
        <v>136</v>
      </c>
      <c r="Q25" s="174"/>
      <c r="R25" s="175" t="s">
        <v>42</v>
      </c>
      <c r="S25" s="175"/>
      <c r="T25" s="175"/>
      <c r="U25" s="175"/>
      <c r="V25" s="175"/>
      <c r="W25" s="175"/>
      <c r="X25" s="175"/>
      <c r="Y25" s="175"/>
      <c r="Z25" s="175"/>
      <c r="AA25" s="175"/>
      <c r="AB25" s="176" t="s">
        <v>40</v>
      </c>
      <c r="AC25" s="175"/>
      <c r="AD25" s="175"/>
      <c r="AE25" s="177" t="s">
        <v>43</v>
      </c>
      <c r="AF25" s="175"/>
      <c r="AG25" s="176"/>
      <c r="AH25" s="176"/>
      <c r="AI25" s="176"/>
      <c r="AJ25" s="178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52" t="s">
        <v>20</v>
      </c>
      <c r="C26" s="53"/>
      <c r="D26" s="54"/>
      <c r="E26" s="18">
        <f>SUM(E23:E25)</f>
        <v>379</v>
      </c>
      <c r="F26" s="18">
        <f>SUM(F23:F25)</f>
        <v>25</v>
      </c>
      <c r="G26" s="18">
        <f>SUM(G23:G25)</f>
        <v>188</v>
      </c>
      <c r="H26" s="18">
        <f>SUM(H23:H25)</f>
        <v>283</v>
      </c>
      <c r="I26" s="18">
        <f>SUM(I23:I25)</f>
        <v>1240</v>
      </c>
      <c r="J26" s="1"/>
      <c r="K26" s="55">
        <f>PRODUCT((F26+G26)/E26)</f>
        <v>0.56200527704485492</v>
      </c>
      <c r="L26" s="55">
        <f>PRODUCT(H26/E26)</f>
        <v>0.74670184696569919</v>
      </c>
      <c r="M26" s="55">
        <f>PRODUCT(I26/E26)</f>
        <v>3.2717678100263852</v>
      </c>
      <c r="N26" s="30">
        <f>PRODUCT(I26/O26)</f>
        <v>0.53523878756538668</v>
      </c>
      <c r="O26" s="24">
        <f>SUM(O23:O25)</f>
        <v>2316.7229819802947</v>
      </c>
      <c r="P26" s="179" t="s">
        <v>34</v>
      </c>
      <c r="Q26" s="180"/>
      <c r="R26" s="181" t="s">
        <v>42</v>
      </c>
      <c r="S26" s="181"/>
      <c r="T26" s="181"/>
      <c r="U26" s="181"/>
      <c r="V26" s="181"/>
      <c r="W26" s="181"/>
      <c r="X26" s="181"/>
      <c r="Y26" s="181"/>
      <c r="Z26" s="181"/>
      <c r="AA26" s="181"/>
      <c r="AB26" s="182" t="s">
        <v>40</v>
      </c>
      <c r="AC26" s="181"/>
      <c r="AD26" s="181"/>
      <c r="AE26" s="81" t="s">
        <v>43</v>
      </c>
      <c r="AF26" s="181"/>
      <c r="AG26" s="182"/>
      <c r="AH26" s="182"/>
      <c r="AI26" s="182"/>
      <c r="AJ26" s="183"/>
      <c r="AK26" s="23"/>
      <c r="AL26" s="8"/>
      <c r="AM26" s="8"/>
      <c r="AN26" s="8"/>
      <c r="AO26" s="8"/>
      <c r="AP26" s="8"/>
    </row>
    <row r="27" spans="1:42" s="9" customFormat="1" ht="15" customHeight="1" x14ac:dyDescent="0.25">
      <c r="A27" s="1"/>
      <c r="B27" s="34"/>
      <c r="C27" s="34"/>
      <c r="D27" s="34"/>
      <c r="E27" s="34"/>
      <c r="F27" s="34"/>
      <c r="G27" s="34"/>
      <c r="H27" s="34"/>
      <c r="I27" s="34"/>
      <c r="J27" s="1"/>
      <c r="K27" s="34"/>
      <c r="L27" s="34"/>
      <c r="M27" s="34"/>
      <c r="N27" s="33"/>
      <c r="O27" s="24"/>
      <c r="P27" s="1"/>
      <c r="Q27" s="36"/>
      <c r="R27" s="1"/>
      <c r="S27" s="1"/>
      <c r="T27" s="24"/>
      <c r="U27" s="24"/>
      <c r="V27" s="56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 t="s">
        <v>46</v>
      </c>
      <c r="C28" s="1"/>
      <c r="D28" s="1" t="s">
        <v>133</v>
      </c>
      <c r="E28" s="1"/>
      <c r="F28" s="1"/>
      <c r="G28" s="1"/>
      <c r="H28" s="1"/>
      <c r="I28" s="1"/>
      <c r="J28" s="1"/>
      <c r="K28" s="1"/>
      <c r="L28" s="1"/>
      <c r="M28" s="1"/>
      <c r="N28" s="36"/>
      <c r="O28" s="24"/>
      <c r="P28" s="1"/>
      <c r="Q28" s="36"/>
      <c r="R28" s="1"/>
      <c r="S28" s="1"/>
      <c r="T28" s="24"/>
      <c r="U28" s="24"/>
      <c r="V28" s="56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36"/>
      <c r="D29" s="1" t="s">
        <v>49</v>
      </c>
      <c r="E29" s="1"/>
      <c r="F29" s="24"/>
      <c r="G29" s="24"/>
      <c r="H29" s="24"/>
      <c r="I29" s="1"/>
      <c r="J29" s="1"/>
      <c r="K29" s="1"/>
      <c r="L29" s="1"/>
      <c r="M29" s="1"/>
      <c r="N29" s="1"/>
      <c r="O29" s="57"/>
      <c r="P29" s="1"/>
      <c r="Q29" s="36"/>
      <c r="R29" s="1"/>
      <c r="S29" s="1"/>
      <c r="T29" s="24"/>
      <c r="U29" s="24"/>
      <c r="V29" s="24"/>
      <c r="W29" s="1"/>
      <c r="X29" s="1"/>
      <c r="Y29" s="1"/>
      <c r="Z29" s="1"/>
      <c r="AA29" s="1"/>
      <c r="AB29" s="1"/>
      <c r="AC29" s="1"/>
      <c r="AD29" s="8"/>
      <c r="AE29" s="24"/>
      <c r="AF29" s="1"/>
      <c r="AG29" s="1"/>
      <c r="AH29" s="1"/>
      <c r="AI29" s="8"/>
      <c r="AJ29" s="24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36"/>
      <c r="D30" s="1" t="s">
        <v>47</v>
      </c>
      <c r="E30" s="1"/>
      <c r="F30" s="24"/>
      <c r="G30" s="24"/>
      <c r="H30" s="24"/>
      <c r="I30" s="1"/>
      <c r="J30" s="1"/>
      <c r="K30" s="1"/>
      <c r="L30" s="1"/>
      <c r="M30" s="1"/>
      <c r="N30" s="1"/>
      <c r="O30" s="57"/>
      <c r="P30" s="1"/>
      <c r="Q30" s="36"/>
      <c r="R30" s="1"/>
      <c r="S30" s="1"/>
      <c r="T30" s="24"/>
      <c r="U30" s="1"/>
      <c r="V30" s="36"/>
      <c r="W30" s="1"/>
      <c r="X30" s="1"/>
      <c r="Y30" s="24"/>
      <c r="Z30" s="24"/>
      <c r="AA30" s="24"/>
      <c r="AB30" s="1"/>
      <c r="AC30" s="1"/>
      <c r="AD30" s="1"/>
      <c r="AE30" s="1"/>
      <c r="AF30" s="1"/>
      <c r="AG30" s="1"/>
      <c r="AH30" s="1"/>
      <c r="AI30" s="8"/>
      <c r="AJ30" s="24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36"/>
      <c r="D31" s="1" t="s">
        <v>57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57"/>
      <c r="P31" s="1"/>
      <c r="Q31" s="36"/>
      <c r="R31" s="1"/>
      <c r="S31" s="1"/>
      <c r="T31" s="24"/>
      <c r="U31" s="1"/>
      <c r="V31" s="36"/>
      <c r="W31" s="1"/>
      <c r="X31" s="1"/>
      <c r="Y31" s="24"/>
      <c r="Z31" s="24"/>
      <c r="AA31" s="24"/>
      <c r="AB31" s="1"/>
      <c r="AC31" s="1"/>
      <c r="AD31" s="1"/>
      <c r="AE31" s="1"/>
      <c r="AF31" s="1"/>
      <c r="AG31" s="1"/>
      <c r="AH31" s="1"/>
      <c r="AI31" s="8"/>
      <c r="AJ31" s="24"/>
      <c r="AK31" s="23"/>
      <c r="AL31" s="8"/>
      <c r="AM31" s="8"/>
      <c r="AN31" s="8"/>
      <c r="AO31" s="8"/>
      <c r="AP31" s="8"/>
    </row>
    <row r="32" spans="1:42" s="58" customFormat="1" ht="15" customHeight="1" x14ac:dyDescent="0.25">
      <c r="A32" s="1"/>
      <c r="B32" s="1"/>
      <c r="C32" s="1"/>
      <c r="D32" s="1" t="s">
        <v>55</v>
      </c>
      <c r="E32" s="1"/>
      <c r="F32" s="24"/>
      <c r="G32" s="24"/>
      <c r="H32" s="24"/>
      <c r="I32" s="1"/>
      <c r="J32" s="1"/>
      <c r="K32" s="1"/>
      <c r="L32" s="1"/>
      <c r="M32" s="1"/>
      <c r="N32" s="1"/>
      <c r="O32" s="24"/>
      <c r="P32" s="1"/>
      <c r="Q32" s="36"/>
      <c r="R32" s="1"/>
      <c r="S32" s="1"/>
      <c r="T32" s="24"/>
      <c r="U32" s="1"/>
      <c r="V32" s="36"/>
      <c r="W32" s="1"/>
      <c r="X32" s="1"/>
      <c r="Y32" s="24"/>
      <c r="Z32" s="24"/>
      <c r="AA32" s="56"/>
      <c r="AB32" s="56"/>
      <c r="AC32" s="24"/>
      <c r="AD32" s="24"/>
      <c r="AE32" s="24"/>
      <c r="AF32" s="24"/>
      <c r="AG32" s="24"/>
      <c r="AH32" s="24"/>
      <c r="AI32" s="24"/>
      <c r="AJ32" s="24"/>
      <c r="AK32" s="23"/>
      <c r="AL32" s="8"/>
      <c r="AM32" s="8"/>
      <c r="AN32" s="8"/>
      <c r="AO32" s="8"/>
      <c r="AP32" s="8"/>
    </row>
    <row r="33" spans="1:42" s="58" customFormat="1" ht="15" customHeight="1" x14ac:dyDescent="0.25">
      <c r="A33" s="1"/>
      <c r="B33" s="1"/>
      <c r="C33" s="1"/>
      <c r="D33" s="1" t="s">
        <v>96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6"/>
      <c r="R33" s="1"/>
      <c r="S33" s="1"/>
      <c r="T33" s="24"/>
      <c r="U33" s="1"/>
      <c r="V33" s="36"/>
      <c r="W33" s="1"/>
      <c r="X33" s="1"/>
      <c r="Y33" s="24"/>
      <c r="Z33" s="24"/>
      <c r="AA33" s="56"/>
      <c r="AB33" s="56"/>
      <c r="AC33" s="24"/>
      <c r="AD33" s="24"/>
      <c r="AE33" s="24"/>
      <c r="AF33" s="24"/>
      <c r="AG33" s="24"/>
      <c r="AH33" s="24"/>
      <c r="AI33" s="24"/>
      <c r="AJ33" s="24"/>
      <c r="AK33" s="23"/>
      <c r="AL33" s="8"/>
      <c r="AM33" s="8"/>
      <c r="AN33" s="8"/>
      <c r="AO33" s="8"/>
      <c r="AP33" s="8"/>
    </row>
    <row r="34" spans="1:42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6"/>
      <c r="R34" s="1"/>
      <c r="S34" s="1"/>
      <c r="T34" s="24"/>
      <c r="U34" s="1"/>
      <c r="V34" s="36"/>
      <c r="W34" s="1"/>
      <c r="X34" s="1"/>
      <c r="Y34" s="24"/>
      <c r="Z34" s="24"/>
      <c r="AA34" s="56"/>
      <c r="AB34" s="56"/>
      <c r="AC34" s="24"/>
      <c r="AD34" s="24"/>
      <c r="AE34" s="24"/>
      <c r="AF34" s="24"/>
      <c r="AG34" s="24"/>
      <c r="AH34" s="24"/>
      <c r="AI34" s="24"/>
      <c r="AJ34" s="24"/>
      <c r="AK34" s="23"/>
      <c r="AL34" s="8"/>
      <c r="AM34" s="8"/>
      <c r="AN34" s="8"/>
      <c r="AO34" s="8"/>
      <c r="AP34" s="8"/>
    </row>
    <row r="35" spans="1:42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36"/>
      <c r="W35" s="1"/>
      <c r="X35" s="1"/>
      <c r="Y35" s="24"/>
      <c r="Z35" s="24"/>
      <c r="AA35" s="56"/>
      <c r="AB35" s="56"/>
      <c r="AC35" s="24"/>
      <c r="AD35" s="24"/>
      <c r="AE35" s="24"/>
      <c r="AF35" s="24"/>
      <c r="AG35" s="24"/>
      <c r="AH35" s="24"/>
      <c r="AI35" s="24"/>
      <c r="AJ35" s="24"/>
      <c r="AK35" s="23"/>
      <c r="AL35" s="8"/>
      <c r="AM35" s="8"/>
      <c r="AN35" s="8"/>
      <c r="AO35" s="8"/>
      <c r="AP35" s="8"/>
    </row>
    <row r="36" spans="1:42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6"/>
      <c r="W36" s="1"/>
      <c r="X36" s="1"/>
      <c r="Y36" s="24"/>
      <c r="Z36" s="24"/>
      <c r="AA36" s="56"/>
      <c r="AB36" s="56"/>
      <c r="AC36" s="24"/>
      <c r="AD36" s="24"/>
      <c r="AE36" s="24"/>
      <c r="AF36" s="24"/>
      <c r="AG36" s="24"/>
      <c r="AH36" s="24"/>
      <c r="AI36" s="24"/>
      <c r="AJ36" s="24"/>
      <c r="AK36" s="23"/>
      <c r="AL36" s="8"/>
      <c r="AM36" s="8"/>
      <c r="AN36" s="8"/>
      <c r="AO36" s="8"/>
      <c r="AP36" s="8"/>
    </row>
    <row r="37" spans="1:42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6"/>
      <c r="W37" s="1"/>
      <c r="X37" s="1"/>
      <c r="Y37" s="24"/>
      <c r="Z37" s="24"/>
      <c r="AA37" s="56"/>
      <c r="AB37" s="56"/>
      <c r="AC37" s="24"/>
      <c r="AD37" s="24"/>
      <c r="AE37" s="24"/>
      <c r="AF37" s="24"/>
      <c r="AG37" s="24"/>
      <c r="AH37" s="24"/>
      <c r="AI37" s="24"/>
      <c r="AJ37" s="24"/>
      <c r="AK37" s="23"/>
      <c r="AL37" s="8"/>
      <c r="AM37" s="8"/>
      <c r="AN37" s="8"/>
      <c r="AO37" s="8"/>
      <c r="AP37" s="8"/>
    </row>
    <row r="38" spans="1:42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6"/>
      <c r="W38" s="1"/>
      <c r="X38" s="1"/>
      <c r="Y38" s="24"/>
      <c r="Z38" s="24"/>
      <c r="AA38" s="56"/>
      <c r="AB38" s="56"/>
      <c r="AC38" s="24"/>
      <c r="AD38" s="24"/>
      <c r="AE38" s="24"/>
      <c r="AF38" s="24"/>
      <c r="AG38" s="24"/>
      <c r="AH38" s="24"/>
      <c r="AI38" s="24"/>
      <c r="AJ38" s="24"/>
      <c r="AK38" s="23"/>
      <c r="AL38" s="8"/>
      <c r="AM38" s="8"/>
      <c r="AN38" s="8"/>
      <c r="AO38" s="8"/>
      <c r="AP38" s="8"/>
    </row>
    <row r="39" spans="1:42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6"/>
      <c r="W39" s="1"/>
      <c r="X39" s="1"/>
      <c r="Y39" s="24"/>
      <c r="Z39" s="24"/>
      <c r="AA39" s="56"/>
      <c r="AB39" s="56"/>
      <c r="AC39" s="24"/>
      <c r="AD39" s="24"/>
      <c r="AE39" s="24"/>
      <c r="AF39" s="24"/>
      <c r="AG39" s="24"/>
      <c r="AH39" s="24"/>
      <c r="AI39" s="24"/>
      <c r="AJ39" s="24"/>
      <c r="AK39" s="23"/>
      <c r="AL39" s="8"/>
      <c r="AM39" s="8"/>
      <c r="AN39" s="8"/>
      <c r="AO39" s="8"/>
      <c r="AP39" s="8"/>
    </row>
    <row r="40" spans="1:42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6"/>
      <c r="W40" s="1"/>
      <c r="X40" s="1"/>
      <c r="Y40" s="24"/>
      <c r="Z40" s="24"/>
      <c r="AA40" s="56"/>
      <c r="AB40" s="56"/>
      <c r="AC40" s="24"/>
      <c r="AD40" s="24"/>
      <c r="AE40" s="24"/>
      <c r="AF40" s="24"/>
      <c r="AG40" s="24"/>
      <c r="AH40" s="24"/>
      <c r="AI40" s="24"/>
      <c r="AJ40" s="24"/>
      <c r="AK40" s="23"/>
      <c r="AL40" s="8"/>
      <c r="AM40" s="8"/>
      <c r="AN40" s="8"/>
      <c r="AO40" s="8"/>
      <c r="AP40" s="8"/>
    </row>
    <row r="41" spans="1:42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6"/>
      <c r="W41" s="1"/>
      <c r="X41" s="1"/>
      <c r="Y41" s="24"/>
      <c r="Z41" s="24"/>
      <c r="AA41" s="56"/>
      <c r="AB41" s="56"/>
      <c r="AC41" s="24"/>
      <c r="AD41" s="24"/>
      <c r="AE41" s="24"/>
      <c r="AF41" s="24"/>
      <c r="AG41" s="24"/>
      <c r="AH41" s="24"/>
      <c r="AI41" s="24"/>
      <c r="AJ41" s="24"/>
      <c r="AK41" s="23"/>
      <c r="AL41" s="8"/>
      <c r="AM41" s="8"/>
      <c r="AN41" s="8"/>
      <c r="AO41" s="8"/>
      <c r="AP41" s="8"/>
    </row>
    <row r="42" spans="1:42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6"/>
      <c r="W42" s="1"/>
      <c r="X42" s="1"/>
      <c r="Y42" s="24"/>
      <c r="Z42" s="24"/>
      <c r="AA42" s="56"/>
      <c r="AB42" s="56"/>
      <c r="AC42" s="24"/>
      <c r="AD42" s="24"/>
      <c r="AE42" s="24"/>
      <c r="AF42" s="24"/>
      <c r="AG42" s="24"/>
      <c r="AH42" s="24"/>
      <c r="AI42" s="24"/>
      <c r="AJ42" s="24"/>
      <c r="AK42" s="23"/>
      <c r="AL42" s="8"/>
      <c r="AM42" s="8"/>
      <c r="AN42" s="8"/>
      <c r="AO42" s="8"/>
      <c r="AP42" s="8"/>
    </row>
    <row r="43" spans="1:42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6"/>
      <c r="W43" s="1"/>
      <c r="X43" s="1"/>
      <c r="Y43" s="24"/>
      <c r="Z43" s="24"/>
      <c r="AA43" s="56"/>
      <c r="AB43" s="56"/>
      <c r="AC43" s="24"/>
      <c r="AD43" s="24"/>
      <c r="AE43" s="24"/>
      <c r="AF43" s="24"/>
      <c r="AG43" s="24"/>
      <c r="AH43" s="24"/>
      <c r="AI43" s="24"/>
      <c r="AJ43" s="24"/>
      <c r="AK43" s="23"/>
      <c r="AL43" s="8"/>
      <c r="AM43" s="8"/>
      <c r="AN43" s="8"/>
      <c r="AO43" s="8"/>
      <c r="AP43" s="8"/>
    </row>
    <row r="44" spans="1:42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6"/>
      <c r="W44" s="1"/>
      <c r="X44" s="1"/>
      <c r="Y44" s="24"/>
      <c r="Z44" s="24"/>
      <c r="AA44" s="56"/>
      <c r="AB44" s="56"/>
      <c r="AC44" s="24"/>
      <c r="AD44" s="24"/>
      <c r="AE44" s="24"/>
      <c r="AF44" s="24"/>
      <c r="AG44" s="24"/>
      <c r="AH44" s="24"/>
      <c r="AI44" s="24"/>
      <c r="AJ44" s="24"/>
      <c r="AK44" s="23"/>
      <c r="AL44" s="8"/>
      <c r="AM44" s="8"/>
      <c r="AN44" s="8"/>
      <c r="AO44" s="8"/>
      <c r="AP44" s="8"/>
    </row>
    <row r="45" spans="1:42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6"/>
      <c r="W45" s="1"/>
      <c r="X45" s="1"/>
      <c r="Y45" s="24"/>
      <c r="Z45" s="24"/>
      <c r="AA45" s="56"/>
      <c r="AB45" s="56"/>
      <c r="AC45" s="24"/>
      <c r="AD45" s="24"/>
      <c r="AE45" s="24"/>
      <c r="AF45" s="24"/>
      <c r="AG45" s="24"/>
      <c r="AH45" s="24"/>
      <c r="AI45" s="24"/>
      <c r="AJ45" s="24"/>
      <c r="AK45" s="23"/>
      <c r="AL45" s="8"/>
      <c r="AM45" s="8"/>
      <c r="AN45" s="8"/>
      <c r="AO45" s="8"/>
      <c r="AP45" s="8"/>
    </row>
    <row r="46" spans="1:42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6"/>
      <c r="W46" s="1"/>
      <c r="X46" s="1"/>
      <c r="Y46" s="24"/>
      <c r="Z46" s="24"/>
      <c r="AA46" s="56"/>
      <c r="AB46" s="56"/>
      <c r="AC46" s="24"/>
      <c r="AD46" s="24"/>
      <c r="AE46" s="24"/>
      <c r="AF46" s="24"/>
      <c r="AG46" s="24"/>
      <c r="AH46" s="24"/>
      <c r="AI46" s="24"/>
      <c r="AJ46" s="24"/>
      <c r="AK46" s="23"/>
      <c r="AL46" s="8"/>
      <c r="AM46" s="8"/>
      <c r="AN46" s="8"/>
      <c r="AO46" s="8"/>
      <c r="AP46" s="8"/>
    </row>
    <row r="47" spans="1:42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36"/>
      <c r="W47" s="1"/>
      <c r="X47" s="1"/>
      <c r="Y47" s="24"/>
      <c r="Z47" s="24"/>
      <c r="AA47" s="56"/>
      <c r="AB47" s="56"/>
      <c r="AC47" s="24"/>
      <c r="AD47" s="24"/>
      <c r="AE47" s="24"/>
      <c r="AF47" s="24"/>
      <c r="AG47" s="24"/>
      <c r="AH47" s="24"/>
      <c r="AI47" s="24"/>
      <c r="AJ47" s="24"/>
      <c r="AK47" s="23"/>
      <c r="AL47" s="8"/>
      <c r="AM47" s="8"/>
      <c r="AN47" s="8"/>
      <c r="AO47" s="8"/>
      <c r="AP47" s="8"/>
    </row>
    <row r="48" spans="1:42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36"/>
      <c r="W48" s="1"/>
      <c r="X48" s="1"/>
      <c r="Y48" s="24"/>
      <c r="Z48" s="24"/>
      <c r="AA48" s="56"/>
      <c r="AB48" s="56"/>
      <c r="AC48" s="24"/>
      <c r="AD48" s="24"/>
      <c r="AE48" s="24"/>
      <c r="AF48" s="24"/>
      <c r="AG48" s="24"/>
      <c r="AH48" s="24"/>
      <c r="AI48" s="24"/>
      <c r="AJ48" s="24"/>
      <c r="AK48" s="23"/>
      <c r="AL48" s="8"/>
      <c r="AM48" s="8"/>
      <c r="AN48" s="8"/>
      <c r="AO48" s="8"/>
      <c r="AP48" s="8"/>
    </row>
    <row r="49" spans="1:42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36"/>
      <c r="W49" s="1"/>
      <c r="X49" s="1"/>
      <c r="Y49" s="24"/>
      <c r="Z49" s="24"/>
      <c r="AA49" s="56"/>
      <c r="AB49" s="56"/>
      <c r="AC49" s="24"/>
      <c r="AD49" s="24"/>
      <c r="AE49" s="24"/>
      <c r="AF49" s="24"/>
      <c r="AG49" s="24"/>
      <c r="AH49" s="24"/>
      <c r="AI49" s="24"/>
      <c r="AJ49" s="24"/>
      <c r="AK49" s="23"/>
      <c r="AL49" s="8"/>
      <c r="AM49" s="8"/>
      <c r="AN49" s="8"/>
      <c r="AO49" s="8"/>
      <c r="AP49" s="8"/>
    </row>
    <row r="50" spans="1:42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36"/>
      <c r="W50" s="1"/>
      <c r="X50" s="1"/>
      <c r="Y50" s="24"/>
      <c r="Z50" s="24"/>
      <c r="AA50" s="56"/>
      <c r="AB50" s="56"/>
      <c r="AC50" s="24"/>
      <c r="AD50" s="24"/>
      <c r="AE50" s="24"/>
      <c r="AF50" s="24"/>
      <c r="AG50" s="24"/>
      <c r="AH50" s="24"/>
      <c r="AI50" s="24"/>
      <c r="AJ50" s="24"/>
      <c r="AK50" s="23"/>
      <c r="AL50" s="8"/>
      <c r="AM50" s="8"/>
      <c r="AN50" s="8"/>
      <c r="AO50" s="8"/>
      <c r="AP50" s="8"/>
    </row>
    <row r="51" spans="1:42" s="5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36"/>
      <c r="W51" s="1"/>
      <c r="X51" s="1"/>
      <c r="Y51" s="24"/>
      <c r="Z51" s="24"/>
      <c r="AA51" s="56"/>
      <c r="AB51" s="56"/>
      <c r="AC51" s="24"/>
      <c r="AD51" s="24"/>
      <c r="AE51" s="24"/>
      <c r="AF51" s="24"/>
      <c r="AG51" s="24"/>
      <c r="AH51" s="24"/>
      <c r="AI51" s="24"/>
      <c r="AJ51" s="24"/>
      <c r="AK51" s="23"/>
      <c r="AL51" s="8"/>
      <c r="AM51" s="8"/>
      <c r="AN51" s="8"/>
      <c r="AO51" s="8"/>
      <c r="AP51" s="8"/>
    </row>
    <row r="52" spans="1:42" s="5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4"/>
      <c r="Q52" s="24"/>
      <c r="R52" s="24"/>
      <c r="S52" s="24"/>
      <c r="T52" s="24"/>
      <c r="U52" s="1"/>
      <c r="V52" s="36"/>
      <c r="W52" s="1"/>
      <c r="X52" s="1"/>
      <c r="Y52" s="24"/>
      <c r="Z52" s="24"/>
      <c r="AA52" s="56"/>
      <c r="AB52" s="56"/>
      <c r="AC52" s="24"/>
      <c r="AD52" s="24"/>
      <c r="AE52" s="24"/>
      <c r="AF52" s="24"/>
      <c r="AG52" s="24"/>
      <c r="AH52" s="24"/>
      <c r="AI52" s="24"/>
      <c r="AJ52" s="24"/>
      <c r="AK52" s="23"/>
      <c r="AL52" s="8"/>
      <c r="AM52" s="8"/>
      <c r="AN52" s="8"/>
      <c r="AO52" s="8"/>
      <c r="AP52" s="8"/>
    </row>
    <row r="53" spans="1:42" s="5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4"/>
      <c r="Q53" s="24"/>
      <c r="R53" s="24"/>
      <c r="S53" s="24"/>
      <c r="T53" s="24"/>
      <c r="U53" s="1"/>
      <c r="V53" s="36"/>
      <c r="W53" s="1"/>
      <c r="X53" s="1"/>
      <c r="Y53" s="24"/>
      <c r="Z53" s="24"/>
      <c r="AA53" s="56"/>
      <c r="AB53" s="56"/>
      <c r="AC53" s="24"/>
      <c r="AD53" s="24"/>
      <c r="AE53" s="24"/>
      <c r="AF53" s="24"/>
      <c r="AG53" s="24"/>
      <c r="AH53" s="24"/>
      <c r="AI53" s="24"/>
      <c r="AJ53" s="24"/>
      <c r="AK53" s="23"/>
      <c r="AL53" s="8"/>
      <c r="AM53" s="8"/>
      <c r="AN53" s="8"/>
      <c r="AO53" s="8"/>
      <c r="AP53" s="8"/>
    </row>
    <row r="54" spans="1:42" s="5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24"/>
      <c r="Q54" s="24"/>
      <c r="R54" s="24"/>
      <c r="S54" s="24"/>
      <c r="T54" s="24"/>
      <c r="U54" s="1"/>
      <c r="V54" s="36"/>
      <c r="W54" s="1"/>
      <c r="X54" s="1"/>
      <c r="Y54" s="24"/>
      <c r="Z54" s="24"/>
      <c r="AA54" s="56"/>
      <c r="AB54" s="56"/>
      <c r="AC54" s="24"/>
      <c r="AD54" s="24"/>
      <c r="AE54" s="24"/>
      <c r="AF54" s="24"/>
      <c r="AG54" s="24"/>
      <c r="AH54" s="24"/>
      <c r="AI54" s="24"/>
      <c r="AJ54" s="24"/>
      <c r="AK54" s="23"/>
      <c r="AL54" s="8"/>
      <c r="AM54" s="8"/>
      <c r="AN54" s="8"/>
      <c r="AO54" s="8"/>
      <c r="AP54" s="8"/>
    </row>
    <row r="55" spans="1:42" s="5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24"/>
      <c r="Q55" s="24"/>
      <c r="R55" s="24"/>
      <c r="S55" s="24"/>
      <c r="T55" s="24"/>
      <c r="U55" s="1"/>
      <c r="V55" s="36"/>
      <c r="W55" s="1"/>
      <c r="X55" s="1"/>
      <c r="Y55" s="24"/>
      <c r="Z55" s="24"/>
      <c r="AA55" s="56"/>
      <c r="AB55" s="56"/>
      <c r="AC55" s="24"/>
      <c r="AD55" s="24"/>
      <c r="AE55" s="24"/>
      <c r="AF55" s="24"/>
      <c r="AG55" s="24"/>
      <c r="AH55" s="24"/>
      <c r="AI55" s="24"/>
      <c r="AJ55" s="24"/>
      <c r="AK55" s="23"/>
      <c r="AL55" s="8"/>
      <c r="AM55" s="8"/>
      <c r="AN55" s="8"/>
      <c r="AO55" s="8"/>
      <c r="AP55" s="8"/>
    </row>
    <row r="56" spans="1:42" s="5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24"/>
      <c r="Q56" s="24"/>
      <c r="R56" s="24"/>
      <c r="S56" s="24"/>
      <c r="T56" s="24"/>
      <c r="U56" s="1"/>
      <c r="V56" s="36"/>
      <c r="W56" s="1"/>
      <c r="X56" s="1"/>
      <c r="Y56" s="24"/>
      <c r="Z56" s="24"/>
      <c r="AA56" s="56"/>
      <c r="AB56" s="56"/>
      <c r="AC56" s="24"/>
      <c r="AD56" s="24"/>
      <c r="AE56" s="24"/>
      <c r="AF56" s="24"/>
      <c r="AG56" s="24"/>
      <c r="AH56" s="24"/>
      <c r="AI56" s="24"/>
      <c r="AJ56" s="24"/>
      <c r="AK56" s="23"/>
      <c r="AL56" s="8"/>
      <c r="AM56" s="8"/>
      <c r="AN56" s="8"/>
      <c r="AO56" s="8"/>
      <c r="AP56" s="8"/>
    </row>
    <row r="57" spans="1:42" s="5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24"/>
      <c r="Q57" s="24"/>
      <c r="R57" s="24"/>
      <c r="S57" s="24"/>
      <c r="T57" s="24"/>
      <c r="U57" s="1"/>
      <c r="V57" s="36"/>
      <c r="W57" s="1"/>
      <c r="X57" s="1"/>
      <c r="Y57" s="24"/>
      <c r="Z57" s="24"/>
      <c r="AA57" s="56"/>
      <c r="AB57" s="56"/>
      <c r="AC57" s="24"/>
      <c r="AD57" s="24"/>
      <c r="AE57" s="24"/>
      <c r="AF57" s="24"/>
      <c r="AG57" s="24"/>
      <c r="AH57" s="24"/>
      <c r="AI57" s="24"/>
      <c r="AJ57" s="24"/>
      <c r="AK57" s="23"/>
      <c r="AL57" s="8"/>
      <c r="AM57" s="8"/>
      <c r="AN57" s="8"/>
      <c r="AO57" s="8"/>
      <c r="AP57" s="8"/>
    </row>
    <row r="58" spans="1:42" s="5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24"/>
      <c r="Q58" s="24"/>
      <c r="R58" s="24"/>
      <c r="S58" s="24"/>
      <c r="T58" s="24"/>
      <c r="U58" s="1"/>
      <c r="V58" s="36"/>
      <c r="W58" s="1"/>
      <c r="X58" s="1"/>
      <c r="Y58" s="24"/>
      <c r="Z58" s="24"/>
      <c r="AA58" s="56"/>
      <c r="AB58" s="56"/>
      <c r="AC58" s="24"/>
      <c r="AD58" s="24"/>
      <c r="AE58" s="24"/>
      <c r="AF58" s="24"/>
      <c r="AG58" s="24"/>
      <c r="AH58" s="24"/>
      <c r="AI58" s="24"/>
      <c r="AJ58" s="24"/>
      <c r="AK58" s="23"/>
      <c r="AL58" s="8"/>
      <c r="AM58" s="8"/>
      <c r="AN58" s="8"/>
      <c r="AO58" s="8"/>
      <c r="AP58" s="8"/>
    </row>
    <row r="59" spans="1:42" s="5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24"/>
      <c r="Q59" s="24"/>
      <c r="R59" s="24"/>
      <c r="S59" s="24"/>
      <c r="T59" s="24"/>
      <c r="U59" s="1"/>
      <c r="V59" s="36"/>
      <c r="W59" s="1"/>
      <c r="X59" s="1"/>
      <c r="Y59" s="24"/>
      <c r="Z59" s="24"/>
      <c r="AA59" s="56"/>
      <c r="AB59" s="56"/>
      <c r="AC59" s="24"/>
      <c r="AD59" s="24"/>
      <c r="AE59" s="24"/>
      <c r="AF59" s="24"/>
      <c r="AG59" s="24"/>
      <c r="AH59" s="24"/>
      <c r="AI59" s="24"/>
      <c r="AJ59" s="24"/>
      <c r="AK59" s="23"/>
      <c r="AL59" s="8"/>
      <c r="AM59" s="8"/>
      <c r="AN59" s="8"/>
      <c r="AO59" s="8"/>
      <c r="AP59" s="8"/>
    </row>
    <row r="60" spans="1:42" s="5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24"/>
      <c r="Q60" s="24"/>
      <c r="R60" s="24"/>
      <c r="S60" s="24"/>
      <c r="T60" s="24"/>
      <c r="U60" s="1"/>
      <c r="V60" s="36"/>
      <c r="W60" s="1"/>
      <c r="X60" s="1"/>
      <c r="Y60" s="24"/>
      <c r="Z60" s="24"/>
      <c r="AA60" s="56"/>
      <c r="AB60" s="56"/>
      <c r="AC60" s="24"/>
      <c r="AD60" s="24"/>
      <c r="AE60" s="24"/>
      <c r="AF60" s="24"/>
      <c r="AG60" s="24"/>
      <c r="AH60" s="24"/>
      <c r="AI60" s="24"/>
      <c r="AJ60" s="24"/>
      <c r="AK60" s="23"/>
      <c r="AL60" s="8"/>
      <c r="AM60" s="8"/>
      <c r="AN60" s="8"/>
      <c r="AO60" s="8"/>
      <c r="AP60" s="8"/>
    </row>
    <row r="61" spans="1:42" s="5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24"/>
      <c r="Q61" s="24"/>
      <c r="R61" s="24"/>
      <c r="S61" s="24"/>
      <c r="T61" s="24"/>
      <c r="U61" s="1"/>
      <c r="V61" s="36"/>
      <c r="W61" s="1"/>
      <c r="X61" s="1"/>
      <c r="Y61" s="24"/>
      <c r="Z61" s="24"/>
      <c r="AA61" s="56"/>
      <c r="AB61" s="56"/>
      <c r="AC61" s="24"/>
      <c r="AD61" s="24"/>
      <c r="AE61" s="24"/>
      <c r="AF61" s="24"/>
      <c r="AG61" s="24"/>
      <c r="AH61" s="24"/>
      <c r="AI61" s="24"/>
      <c r="AJ61" s="24"/>
      <c r="AK61" s="23"/>
      <c r="AL61" s="8"/>
      <c r="AM61" s="8"/>
      <c r="AN61" s="8"/>
      <c r="AO61" s="8"/>
      <c r="AP61" s="8"/>
    </row>
    <row r="62" spans="1:42" s="5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24"/>
      <c r="Q62" s="24"/>
      <c r="R62" s="24"/>
      <c r="S62" s="24"/>
      <c r="T62" s="24"/>
      <c r="U62" s="1"/>
      <c r="V62" s="36"/>
      <c r="W62" s="1"/>
      <c r="X62" s="1"/>
      <c r="Y62" s="24"/>
      <c r="Z62" s="24"/>
      <c r="AA62" s="56"/>
      <c r="AB62" s="56"/>
      <c r="AC62" s="24"/>
      <c r="AD62" s="24"/>
      <c r="AE62" s="24"/>
      <c r="AF62" s="24"/>
      <c r="AG62" s="24"/>
      <c r="AH62" s="24"/>
      <c r="AI62" s="24"/>
      <c r="AJ62" s="24"/>
      <c r="AK62" s="23"/>
      <c r="AL62" s="8"/>
      <c r="AM62" s="8"/>
      <c r="AN62" s="8"/>
      <c r="AO62" s="8"/>
      <c r="AP62" s="8"/>
    </row>
    <row r="63" spans="1:42" s="5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24"/>
      <c r="Q63" s="24"/>
      <c r="R63" s="24"/>
      <c r="S63" s="24"/>
      <c r="T63" s="24"/>
      <c r="U63" s="1"/>
      <c r="V63" s="36"/>
      <c r="W63" s="1"/>
      <c r="X63" s="1"/>
      <c r="Y63" s="24"/>
      <c r="Z63" s="24"/>
      <c r="AA63" s="56"/>
      <c r="AB63" s="56"/>
      <c r="AC63" s="24"/>
      <c r="AD63" s="24"/>
      <c r="AE63" s="24"/>
      <c r="AF63" s="24"/>
      <c r="AG63" s="24"/>
      <c r="AH63" s="24"/>
      <c r="AI63" s="24"/>
      <c r="AJ63" s="24"/>
      <c r="AK63" s="23"/>
      <c r="AL63" s="8"/>
      <c r="AM63" s="8"/>
      <c r="AN63" s="8"/>
      <c r="AO63" s="8"/>
      <c r="AP63" s="8"/>
    </row>
    <row r="64" spans="1:42" s="5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24"/>
      <c r="Q64" s="24"/>
      <c r="R64" s="24"/>
      <c r="S64" s="24"/>
      <c r="T64" s="24"/>
      <c r="U64" s="1"/>
      <c r="V64" s="36"/>
      <c r="W64" s="1"/>
      <c r="X64" s="1"/>
      <c r="Y64" s="24"/>
      <c r="Z64" s="24"/>
      <c r="AA64" s="56"/>
      <c r="AB64" s="56"/>
      <c r="AC64" s="24"/>
      <c r="AD64" s="24"/>
      <c r="AE64" s="24"/>
      <c r="AF64" s="24"/>
      <c r="AG64" s="24"/>
      <c r="AH64" s="24"/>
      <c r="AI64" s="24"/>
      <c r="AJ64" s="24"/>
      <c r="AK64" s="23"/>
      <c r="AL64" s="8"/>
      <c r="AM64" s="8"/>
      <c r="AN64" s="8"/>
      <c r="AO64" s="8"/>
      <c r="AP64" s="8"/>
    </row>
    <row r="65" spans="1:42" s="5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24"/>
      <c r="Q65" s="24"/>
      <c r="R65" s="24"/>
      <c r="S65" s="24"/>
      <c r="T65" s="24"/>
      <c r="U65" s="1"/>
      <c r="V65" s="36"/>
      <c r="W65" s="1"/>
      <c r="X65" s="1"/>
      <c r="Y65" s="24"/>
      <c r="Z65" s="24"/>
      <c r="AA65" s="56"/>
      <c r="AB65" s="56"/>
      <c r="AC65" s="24"/>
      <c r="AD65" s="24"/>
      <c r="AE65" s="24"/>
      <c r="AF65" s="24"/>
      <c r="AG65" s="24"/>
      <c r="AH65" s="24"/>
      <c r="AI65" s="24"/>
      <c r="AJ65" s="24"/>
      <c r="AK65" s="23"/>
      <c r="AL65" s="8"/>
      <c r="AM65" s="8"/>
      <c r="AN65" s="8"/>
      <c r="AO65" s="8"/>
      <c r="AP65" s="8"/>
    </row>
    <row r="66" spans="1:42" s="5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24"/>
      <c r="Q66" s="24"/>
      <c r="R66" s="24"/>
      <c r="S66" s="24"/>
      <c r="T66" s="24"/>
      <c r="U66" s="1"/>
      <c r="V66" s="36"/>
      <c r="W66" s="1"/>
      <c r="X66" s="1"/>
      <c r="Y66" s="24"/>
      <c r="Z66" s="24"/>
      <c r="AA66" s="56"/>
      <c r="AB66" s="56"/>
      <c r="AC66" s="24"/>
      <c r="AD66" s="24"/>
      <c r="AE66" s="24"/>
      <c r="AF66" s="24"/>
      <c r="AG66" s="24"/>
      <c r="AH66" s="24"/>
      <c r="AI66" s="24"/>
      <c r="AJ66" s="24"/>
      <c r="AK66" s="23"/>
      <c r="AL66" s="8"/>
      <c r="AM66" s="8"/>
      <c r="AN66" s="8"/>
      <c r="AO66" s="8"/>
      <c r="AP66" s="8"/>
    </row>
    <row r="67" spans="1:42" s="5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24"/>
      <c r="Q67" s="24"/>
      <c r="R67" s="24"/>
      <c r="S67" s="24"/>
      <c r="T67" s="24"/>
      <c r="U67" s="1"/>
      <c r="V67" s="36"/>
      <c r="W67" s="1"/>
      <c r="X67" s="1"/>
      <c r="Y67" s="24"/>
      <c r="Z67" s="24"/>
      <c r="AA67" s="56"/>
      <c r="AB67" s="56"/>
      <c r="AC67" s="24"/>
      <c r="AD67" s="24"/>
      <c r="AE67" s="24"/>
      <c r="AF67" s="24"/>
      <c r="AG67" s="24"/>
      <c r="AH67" s="24"/>
      <c r="AI67" s="24"/>
      <c r="AJ67" s="24"/>
      <c r="AK67" s="23"/>
      <c r="AL67" s="8"/>
      <c r="AM67" s="8"/>
      <c r="AN67" s="8"/>
      <c r="AO67" s="8"/>
      <c r="AP67" s="8"/>
    </row>
    <row r="68" spans="1:42" s="5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24"/>
      <c r="Q68" s="24"/>
      <c r="R68" s="24"/>
      <c r="S68" s="24"/>
      <c r="T68" s="24"/>
      <c r="U68" s="1"/>
      <c r="V68" s="36"/>
      <c r="W68" s="1"/>
      <c r="X68" s="1"/>
      <c r="Y68" s="24"/>
      <c r="Z68" s="24"/>
      <c r="AA68" s="56"/>
      <c r="AB68" s="56"/>
      <c r="AC68" s="24"/>
      <c r="AD68" s="24"/>
      <c r="AE68" s="24"/>
      <c r="AF68" s="24"/>
      <c r="AG68" s="24"/>
      <c r="AH68" s="24"/>
      <c r="AI68" s="24"/>
      <c r="AJ68" s="24"/>
      <c r="AK68" s="23"/>
      <c r="AL68" s="8"/>
      <c r="AM68" s="8"/>
      <c r="AN68" s="8"/>
      <c r="AO68" s="8"/>
      <c r="AP68" s="8"/>
    </row>
    <row r="69" spans="1:42" s="5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24"/>
      <c r="Q69" s="24"/>
      <c r="R69" s="24"/>
      <c r="S69" s="24"/>
      <c r="T69" s="24"/>
      <c r="U69" s="1"/>
      <c r="V69" s="36"/>
      <c r="W69" s="1"/>
      <c r="X69" s="1"/>
      <c r="Y69" s="24"/>
      <c r="Z69" s="24"/>
      <c r="AA69" s="56"/>
      <c r="AB69" s="56"/>
      <c r="AC69" s="24"/>
      <c r="AD69" s="24"/>
      <c r="AE69" s="24"/>
      <c r="AF69" s="24"/>
      <c r="AG69" s="24"/>
      <c r="AH69" s="24"/>
      <c r="AI69" s="24"/>
      <c r="AJ69" s="24"/>
      <c r="AK69" s="23"/>
      <c r="AL69" s="8"/>
      <c r="AM69" s="8"/>
      <c r="AN69" s="8"/>
      <c r="AO69" s="8"/>
      <c r="AP69" s="8"/>
    </row>
    <row r="70" spans="1:42" ht="15" customHeight="1" x14ac:dyDescent="0.25">
      <c r="P70" s="24"/>
      <c r="Q70" s="24"/>
      <c r="R70" s="24"/>
      <c r="S70" s="24"/>
      <c r="T70" s="24"/>
    </row>
    <row r="71" spans="1:42" ht="15" customHeight="1" x14ac:dyDescent="0.25">
      <c r="P71" s="24"/>
      <c r="Q71" s="24"/>
      <c r="R71" s="24"/>
      <c r="S71" s="24"/>
      <c r="T71" s="24"/>
    </row>
    <row r="72" spans="1:42" ht="15" customHeight="1" x14ac:dyDescent="0.25">
      <c r="P72" s="24"/>
      <c r="Q72" s="24"/>
      <c r="R72" s="24"/>
      <c r="S72" s="24"/>
      <c r="T72" s="24"/>
    </row>
    <row r="73" spans="1:42" ht="15" customHeight="1" x14ac:dyDescent="0.25">
      <c r="P73" s="24"/>
      <c r="Q73" s="24"/>
      <c r="R73" s="24"/>
      <c r="S73" s="24"/>
      <c r="T73" s="24"/>
    </row>
    <row r="74" spans="1:42" ht="15" customHeight="1" x14ac:dyDescent="0.25">
      <c r="P74" s="24"/>
      <c r="Q74" s="24"/>
      <c r="R74" s="24"/>
      <c r="S74" s="24"/>
      <c r="T74" s="24"/>
    </row>
    <row r="75" spans="1:42" ht="15" customHeight="1" x14ac:dyDescent="0.25">
      <c r="P75" s="24"/>
      <c r="Q75" s="24"/>
      <c r="R75" s="24"/>
      <c r="S75" s="24"/>
      <c r="T75" s="24"/>
    </row>
    <row r="76" spans="1:42" ht="15" customHeight="1" x14ac:dyDescent="0.25">
      <c r="P76" s="24"/>
      <c r="Q76" s="24"/>
      <c r="R76" s="24"/>
      <c r="S76" s="24"/>
      <c r="T76" s="24"/>
    </row>
    <row r="77" spans="1:42" ht="15" customHeight="1" x14ac:dyDescent="0.25">
      <c r="P77" s="24"/>
      <c r="Q77" s="24"/>
      <c r="R77" s="24"/>
      <c r="S77" s="24"/>
      <c r="T77" s="24"/>
    </row>
    <row r="78" spans="1:42" ht="15" customHeight="1" x14ac:dyDescent="0.25">
      <c r="P78" s="24"/>
      <c r="Q78" s="24"/>
      <c r="R78" s="24"/>
      <c r="S78" s="24"/>
      <c r="T78" s="24"/>
    </row>
    <row r="79" spans="1:42" ht="15" customHeight="1" x14ac:dyDescent="0.25">
      <c r="P79" s="24"/>
      <c r="Q79" s="24"/>
      <c r="R79" s="24"/>
      <c r="S79" s="24"/>
      <c r="T79" s="24"/>
    </row>
    <row r="80" spans="1:42" ht="15" customHeight="1" x14ac:dyDescent="0.25">
      <c r="P80" s="24"/>
      <c r="Q80" s="24"/>
      <c r="R80" s="24"/>
      <c r="S80" s="24"/>
      <c r="T80" s="24"/>
    </row>
    <row r="81" spans="16:20" ht="15" customHeight="1" x14ac:dyDescent="0.25">
      <c r="P81" s="24"/>
      <c r="Q81" s="24"/>
      <c r="R81" s="24"/>
      <c r="S81" s="24"/>
      <c r="T81" s="24"/>
    </row>
    <row r="82" spans="16:20" ht="15" customHeight="1" x14ac:dyDescent="0.25">
      <c r="P82" s="24"/>
      <c r="Q82" s="24"/>
      <c r="R82" s="24"/>
      <c r="S82" s="24"/>
      <c r="T82" s="24"/>
    </row>
    <row r="83" spans="16:20" ht="15" customHeight="1" x14ac:dyDescent="0.25">
      <c r="P83" s="24"/>
      <c r="Q83" s="24"/>
      <c r="R83" s="24"/>
      <c r="S83" s="24"/>
      <c r="T83" s="24"/>
    </row>
    <row r="84" spans="16:20" ht="15" customHeight="1" x14ac:dyDescent="0.25">
      <c r="P84" s="24"/>
      <c r="Q84" s="24"/>
      <c r="R84" s="24"/>
      <c r="S84" s="24"/>
      <c r="T84" s="24"/>
    </row>
    <row r="85" spans="16:20" ht="15" customHeight="1" x14ac:dyDescent="0.25">
      <c r="P85" s="24"/>
      <c r="Q85" s="24"/>
      <c r="R85" s="24"/>
      <c r="S85" s="24"/>
      <c r="T85" s="24"/>
    </row>
    <row r="86" spans="16:20" ht="15" customHeight="1" x14ac:dyDescent="0.25">
      <c r="P86" s="24"/>
      <c r="Q86" s="24"/>
      <c r="R86" s="24"/>
      <c r="S86" s="24"/>
      <c r="T86" s="24"/>
    </row>
    <row r="87" spans="16:20" ht="15" customHeight="1" x14ac:dyDescent="0.25">
      <c r="P87" s="24"/>
      <c r="Q87" s="24"/>
      <c r="R87" s="24"/>
      <c r="S87" s="24"/>
      <c r="T87" s="24"/>
    </row>
    <row r="88" spans="16:20" ht="15" customHeight="1" x14ac:dyDescent="0.25">
      <c r="P88" s="24"/>
      <c r="Q88" s="24"/>
      <c r="R88" s="24"/>
      <c r="S88" s="24"/>
      <c r="T88" s="24"/>
    </row>
    <row r="89" spans="16:20" ht="15" customHeight="1" x14ac:dyDescent="0.25">
      <c r="P89" s="24"/>
      <c r="Q89" s="24"/>
      <c r="R89" s="24"/>
      <c r="S89" s="24"/>
      <c r="T89" s="24"/>
    </row>
  </sheetData>
  <sortState ref="B17:Z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27.28515625" style="90" customWidth="1"/>
    <col min="3" max="3" width="21.5703125" style="91" customWidth="1"/>
    <col min="4" max="4" width="10.5703125" style="92" customWidth="1"/>
    <col min="5" max="5" width="12.140625" style="92" customWidth="1"/>
    <col min="6" max="6" width="0.7109375" style="35" customWidth="1"/>
    <col min="7" max="11" width="5.28515625" style="91" customWidth="1"/>
    <col min="12" max="12" width="6.42578125" style="91" customWidth="1"/>
    <col min="13" max="16" width="5.28515625" style="91" customWidth="1"/>
    <col min="17" max="21" width="6.7109375" style="156" customWidth="1"/>
    <col min="22" max="22" width="10.85546875" style="91" customWidth="1"/>
    <col min="23" max="23" width="19.7109375" style="92" customWidth="1"/>
    <col min="24" max="24" width="9.7109375" style="91" customWidth="1"/>
    <col min="25" max="30" width="9.140625" style="93"/>
  </cols>
  <sheetData>
    <row r="1" spans="1:32" ht="18.75" x14ac:dyDescent="0.3">
      <c r="A1" s="8"/>
      <c r="B1" s="70" t="s">
        <v>58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45"/>
      <c r="R1" s="145"/>
      <c r="S1" s="145"/>
      <c r="T1" s="145"/>
      <c r="U1" s="145"/>
      <c r="V1" s="71"/>
      <c r="W1" s="72"/>
      <c r="X1" s="73"/>
      <c r="Y1" s="74"/>
      <c r="Z1" s="74"/>
      <c r="AA1" s="74"/>
      <c r="AB1" s="74"/>
      <c r="AC1" s="74"/>
      <c r="AD1" s="74"/>
    </row>
    <row r="2" spans="1:32" x14ac:dyDescent="0.25">
      <c r="A2" s="8"/>
      <c r="B2" s="10" t="s">
        <v>41</v>
      </c>
      <c r="C2" s="4" t="s">
        <v>48</v>
      </c>
      <c r="D2" s="11"/>
      <c r="E2" s="11"/>
      <c r="F2" s="75"/>
      <c r="G2" s="76"/>
      <c r="H2" s="11"/>
      <c r="I2" s="11"/>
      <c r="J2" s="11"/>
      <c r="K2" s="11"/>
      <c r="L2" s="11"/>
      <c r="M2" s="11"/>
      <c r="N2" s="11"/>
      <c r="O2" s="11"/>
      <c r="P2" s="11"/>
      <c r="Q2" s="146"/>
      <c r="R2" s="146"/>
      <c r="S2" s="146"/>
      <c r="T2" s="146"/>
      <c r="U2" s="146"/>
      <c r="V2" s="11"/>
      <c r="W2" s="76"/>
      <c r="X2" s="40"/>
      <c r="Y2" s="74"/>
      <c r="Z2" s="74"/>
      <c r="AA2" s="74"/>
      <c r="AB2" s="74"/>
      <c r="AC2" s="74"/>
      <c r="AD2" s="74"/>
    </row>
    <row r="3" spans="1:32" s="130" customFormat="1" x14ac:dyDescent="0.25">
      <c r="A3" s="129"/>
      <c r="B3" s="22" t="s">
        <v>89</v>
      </c>
      <c r="C3" s="22" t="s">
        <v>59</v>
      </c>
      <c r="D3" s="16" t="s">
        <v>60</v>
      </c>
      <c r="E3" s="21" t="s">
        <v>1</v>
      </c>
      <c r="F3" s="144"/>
      <c r="G3" s="18" t="s">
        <v>61</v>
      </c>
      <c r="H3" s="15" t="s">
        <v>62</v>
      </c>
      <c r="I3" s="15" t="s">
        <v>30</v>
      </c>
      <c r="J3" s="17" t="s">
        <v>63</v>
      </c>
      <c r="K3" s="17" t="s">
        <v>64</v>
      </c>
      <c r="L3" s="17" t="s">
        <v>65</v>
      </c>
      <c r="M3" s="18" t="s">
        <v>66</v>
      </c>
      <c r="N3" s="18" t="s">
        <v>29</v>
      </c>
      <c r="O3" s="15" t="s">
        <v>67</v>
      </c>
      <c r="P3" s="18" t="s">
        <v>62</v>
      </c>
      <c r="Q3" s="106" t="s">
        <v>3</v>
      </c>
      <c r="R3" s="106">
        <v>1</v>
      </c>
      <c r="S3" s="106">
        <v>2</v>
      </c>
      <c r="T3" s="106">
        <v>3</v>
      </c>
      <c r="U3" s="106" t="s">
        <v>68</v>
      </c>
      <c r="V3" s="17" t="s">
        <v>21</v>
      </c>
      <c r="W3" s="16" t="s">
        <v>69</v>
      </c>
      <c r="X3" s="16" t="s">
        <v>70</v>
      </c>
      <c r="Y3" s="74"/>
      <c r="Z3" s="74"/>
      <c r="AA3" s="74"/>
      <c r="AB3" s="74"/>
      <c r="AC3" s="74"/>
      <c r="AD3" s="74"/>
    </row>
    <row r="4" spans="1:32" s="130" customFormat="1" x14ac:dyDescent="0.25">
      <c r="A4" s="131"/>
      <c r="B4" s="159" t="s">
        <v>107</v>
      </c>
      <c r="C4" s="160" t="s">
        <v>134</v>
      </c>
      <c r="D4" s="159" t="s">
        <v>108</v>
      </c>
      <c r="E4" s="161" t="s">
        <v>87</v>
      </c>
      <c r="F4" s="132"/>
      <c r="G4" s="162"/>
      <c r="H4" s="163"/>
      <c r="I4" s="163">
        <v>1</v>
      </c>
      <c r="J4" s="164" t="s">
        <v>131</v>
      </c>
      <c r="K4" s="164">
        <v>8</v>
      </c>
      <c r="L4" s="164"/>
      <c r="M4" s="164">
        <v>1</v>
      </c>
      <c r="N4" s="162"/>
      <c r="O4" s="162"/>
      <c r="P4" s="162"/>
      <c r="Q4" s="165" t="s">
        <v>125</v>
      </c>
      <c r="R4" s="165" t="s">
        <v>114</v>
      </c>
      <c r="S4" s="165" t="s">
        <v>128</v>
      </c>
      <c r="T4" s="165"/>
      <c r="U4" s="165" t="s">
        <v>117</v>
      </c>
      <c r="V4" s="166">
        <v>0.14299999999999999</v>
      </c>
      <c r="W4" s="160" t="s">
        <v>109</v>
      </c>
      <c r="X4" s="165" t="s">
        <v>132</v>
      </c>
      <c r="Y4" s="74"/>
      <c r="Z4" s="74"/>
      <c r="AA4" s="74"/>
      <c r="AB4" s="74"/>
      <c r="AC4" s="74"/>
      <c r="AD4" s="74"/>
    </row>
    <row r="5" spans="1:32" s="130" customFormat="1" x14ac:dyDescent="0.25">
      <c r="A5" s="133"/>
      <c r="B5" s="134" t="s">
        <v>92</v>
      </c>
      <c r="C5" s="112" t="s">
        <v>110</v>
      </c>
      <c r="D5" s="113"/>
      <c r="E5" s="113"/>
      <c r="F5" s="109"/>
      <c r="G5" s="112"/>
      <c r="H5" s="110"/>
      <c r="I5" s="113"/>
      <c r="J5" s="110"/>
      <c r="K5" s="135"/>
      <c r="L5" s="135"/>
      <c r="M5" s="135"/>
      <c r="N5" s="135"/>
      <c r="O5" s="108"/>
      <c r="P5" s="135"/>
      <c r="Q5" s="147"/>
      <c r="R5" s="148"/>
      <c r="S5" s="147"/>
      <c r="T5" s="147"/>
      <c r="U5" s="147"/>
      <c r="V5" s="135"/>
      <c r="W5" s="108"/>
      <c r="X5" s="136"/>
      <c r="Y5" s="74"/>
      <c r="Z5" s="88"/>
      <c r="AA5" s="88"/>
      <c r="AB5" s="88"/>
      <c r="AC5" s="74"/>
      <c r="AD5" s="74"/>
    </row>
    <row r="6" spans="1:32" x14ac:dyDescent="0.25">
      <c r="A6" s="23"/>
      <c r="B6" s="96"/>
      <c r="C6" s="97"/>
      <c r="D6" s="97"/>
      <c r="E6" s="98"/>
      <c r="F6" s="98"/>
      <c r="G6" s="99"/>
      <c r="H6" s="85"/>
      <c r="I6" s="100"/>
      <c r="J6" s="85"/>
      <c r="K6" s="100"/>
      <c r="L6" s="85"/>
      <c r="M6" s="100"/>
      <c r="N6" s="100"/>
      <c r="O6" s="100"/>
      <c r="P6" s="100"/>
      <c r="Q6" s="149"/>
      <c r="R6" s="149"/>
      <c r="S6" s="149"/>
      <c r="T6" s="149"/>
      <c r="U6" s="149"/>
      <c r="V6" s="100"/>
      <c r="W6" s="100"/>
      <c r="X6" s="101"/>
      <c r="Y6" s="74"/>
      <c r="Z6" s="74"/>
      <c r="AA6" s="74"/>
      <c r="AB6" s="74"/>
      <c r="AC6" s="74"/>
      <c r="AD6" s="74"/>
    </row>
    <row r="7" spans="1:32" x14ac:dyDescent="0.25">
      <c r="A7" s="8"/>
      <c r="B7" s="22" t="s">
        <v>72</v>
      </c>
      <c r="C7" s="22" t="s">
        <v>59</v>
      </c>
      <c r="D7" s="16" t="s">
        <v>60</v>
      </c>
      <c r="E7" s="21" t="s">
        <v>1</v>
      </c>
      <c r="F7" s="137"/>
      <c r="G7" s="18" t="s">
        <v>61</v>
      </c>
      <c r="H7" s="15" t="s">
        <v>62</v>
      </c>
      <c r="I7" s="15" t="s">
        <v>30</v>
      </c>
      <c r="J7" s="17" t="s">
        <v>63</v>
      </c>
      <c r="K7" s="17" t="s">
        <v>64</v>
      </c>
      <c r="L7" s="17" t="s">
        <v>65</v>
      </c>
      <c r="M7" s="18" t="s">
        <v>66</v>
      </c>
      <c r="N7" s="18" t="s">
        <v>29</v>
      </c>
      <c r="O7" s="15" t="s">
        <v>67</v>
      </c>
      <c r="P7" s="18" t="s">
        <v>62</v>
      </c>
      <c r="Q7" s="106" t="s">
        <v>3</v>
      </c>
      <c r="R7" s="106">
        <v>1</v>
      </c>
      <c r="S7" s="106">
        <v>2</v>
      </c>
      <c r="T7" s="106">
        <v>3</v>
      </c>
      <c r="U7" s="106" t="s">
        <v>68</v>
      </c>
      <c r="V7" s="17" t="s">
        <v>21</v>
      </c>
      <c r="W7" s="16" t="s">
        <v>69</v>
      </c>
      <c r="X7" s="16" t="s">
        <v>70</v>
      </c>
      <c r="Y7" s="74"/>
      <c r="Z7" s="74"/>
      <c r="AA7" s="74"/>
      <c r="AB7" s="74"/>
      <c r="AC7" s="74"/>
      <c r="AD7" s="74"/>
    </row>
    <row r="8" spans="1:32" x14ac:dyDescent="0.25">
      <c r="A8" s="8"/>
      <c r="B8" s="138" t="s">
        <v>73</v>
      </c>
      <c r="C8" s="139" t="s">
        <v>74</v>
      </c>
      <c r="D8" s="138" t="s">
        <v>71</v>
      </c>
      <c r="E8" s="140" t="s">
        <v>75</v>
      </c>
      <c r="F8" s="57"/>
      <c r="G8" s="141"/>
      <c r="H8" s="141"/>
      <c r="I8" s="141">
        <v>1</v>
      </c>
      <c r="J8" s="141" t="s">
        <v>76</v>
      </c>
      <c r="K8" s="141">
        <v>2</v>
      </c>
      <c r="L8" s="141"/>
      <c r="M8" s="141">
        <v>1</v>
      </c>
      <c r="N8" s="141"/>
      <c r="O8" s="141"/>
      <c r="P8" s="141">
        <v>2</v>
      </c>
      <c r="Q8" s="150" t="s">
        <v>111</v>
      </c>
      <c r="R8" s="150" t="s">
        <v>114</v>
      </c>
      <c r="S8" s="150" t="s">
        <v>115</v>
      </c>
      <c r="T8" s="150" t="s">
        <v>116</v>
      </c>
      <c r="U8" s="150"/>
      <c r="V8" s="142">
        <v>0.66700000000000004</v>
      </c>
      <c r="W8" s="143" t="s">
        <v>77</v>
      </c>
      <c r="X8" s="141">
        <v>1423</v>
      </c>
      <c r="Y8" s="74"/>
      <c r="Z8" s="74"/>
      <c r="AA8" s="74"/>
      <c r="AB8" s="74"/>
      <c r="AC8" s="74"/>
      <c r="AD8" s="74"/>
    </row>
    <row r="9" spans="1:32" x14ac:dyDescent="0.25">
      <c r="A9" s="8"/>
      <c r="B9" s="83" t="s">
        <v>78</v>
      </c>
      <c r="C9" s="87" t="s">
        <v>79</v>
      </c>
      <c r="D9" s="83" t="s">
        <v>71</v>
      </c>
      <c r="E9" s="94" t="s">
        <v>75</v>
      </c>
      <c r="F9" s="57"/>
      <c r="G9" s="84"/>
      <c r="H9" s="84"/>
      <c r="I9" s="84">
        <v>1</v>
      </c>
      <c r="J9" s="84" t="s">
        <v>80</v>
      </c>
      <c r="K9" s="84">
        <v>4</v>
      </c>
      <c r="L9" s="84"/>
      <c r="M9" s="84">
        <v>1</v>
      </c>
      <c r="N9" s="84"/>
      <c r="O9" s="84"/>
      <c r="P9" s="84">
        <v>1</v>
      </c>
      <c r="Q9" s="125" t="s">
        <v>112</v>
      </c>
      <c r="R9" s="125" t="s">
        <v>117</v>
      </c>
      <c r="S9" s="125" t="s">
        <v>118</v>
      </c>
      <c r="T9" s="125" t="s">
        <v>119</v>
      </c>
      <c r="U9" s="125"/>
      <c r="V9" s="95">
        <v>0.25</v>
      </c>
      <c r="W9" s="83" t="s">
        <v>81</v>
      </c>
      <c r="X9" s="84">
        <v>2071</v>
      </c>
      <c r="Y9" s="74"/>
      <c r="Z9" s="74"/>
      <c r="AA9" s="74"/>
      <c r="AB9" s="74"/>
      <c r="AC9" s="74"/>
      <c r="AD9" s="74"/>
    </row>
    <row r="10" spans="1:32" x14ac:dyDescent="0.25">
      <c r="A10" s="23"/>
      <c r="B10" s="83" t="s">
        <v>82</v>
      </c>
      <c r="C10" s="87" t="s">
        <v>83</v>
      </c>
      <c r="D10" s="83" t="s">
        <v>71</v>
      </c>
      <c r="E10" s="94" t="s">
        <v>75</v>
      </c>
      <c r="F10" s="61"/>
      <c r="G10" s="84">
        <v>1</v>
      </c>
      <c r="H10" s="84"/>
      <c r="I10" s="84"/>
      <c r="J10" s="84" t="s">
        <v>84</v>
      </c>
      <c r="K10" s="84">
        <v>4</v>
      </c>
      <c r="L10" s="84"/>
      <c r="M10" s="84">
        <v>1</v>
      </c>
      <c r="N10" s="84"/>
      <c r="O10" s="84"/>
      <c r="P10" s="84">
        <v>1</v>
      </c>
      <c r="Q10" s="125" t="s">
        <v>113</v>
      </c>
      <c r="R10" s="125"/>
      <c r="S10" s="125" t="s">
        <v>120</v>
      </c>
      <c r="T10" s="125" t="s">
        <v>121</v>
      </c>
      <c r="U10" s="125" t="s">
        <v>117</v>
      </c>
      <c r="V10" s="95">
        <v>0.625</v>
      </c>
      <c r="W10" s="83" t="s">
        <v>85</v>
      </c>
      <c r="X10" s="84" t="s">
        <v>86</v>
      </c>
      <c r="Y10" s="74"/>
      <c r="Z10" s="74"/>
      <c r="AA10" s="74"/>
      <c r="AB10" s="74"/>
      <c r="AC10" s="74"/>
      <c r="AD10" s="74"/>
    </row>
    <row r="11" spans="1:32" s="103" customFormat="1" ht="15" customHeight="1" x14ac:dyDescent="0.2">
      <c r="A11" s="8"/>
      <c r="B11" s="22" t="s">
        <v>9</v>
      </c>
      <c r="C11" s="17"/>
      <c r="D11" s="16"/>
      <c r="E11" s="104"/>
      <c r="F11" s="157"/>
      <c r="G11" s="18"/>
      <c r="H11" s="18"/>
      <c r="I11" s="18">
        <v>2</v>
      </c>
      <c r="J11" s="17"/>
      <c r="K11" s="17"/>
      <c r="L11" s="17"/>
      <c r="M11" s="18">
        <f>SUM(M9:M10)</f>
        <v>2</v>
      </c>
      <c r="N11" s="18"/>
      <c r="O11" s="18"/>
      <c r="P11" s="18"/>
      <c r="Q11" s="106" t="s">
        <v>122</v>
      </c>
      <c r="R11" s="106" t="s">
        <v>119</v>
      </c>
      <c r="S11" s="106" t="s">
        <v>123</v>
      </c>
      <c r="T11" s="106" t="s">
        <v>124</v>
      </c>
      <c r="U11" s="106" t="s">
        <v>117</v>
      </c>
      <c r="V11" s="30">
        <v>0.52</v>
      </c>
      <c r="W11" s="105"/>
      <c r="X11" s="106"/>
      <c r="Y11" s="24"/>
      <c r="Z11" s="24"/>
      <c r="AA11" s="24"/>
      <c r="AB11" s="24"/>
      <c r="AC11" s="24"/>
      <c r="AD11" s="24"/>
      <c r="AE11" s="24"/>
      <c r="AF11" s="24"/>
    </row>
    <row r="12" spans="1:32" x14ac:dyDescent="0.25">
      <c r="A12" s="23"/>
      <c r="B12" s="96"/>
      <c r="C12" s="97"/>
      <c r="D12" s="97"/>
      <c r="E12" s="98"/>
      <c r="F12" s="98"/>
      <c r="G12" s="99"/>
      <c r="H12" s="85"/>
      <c r="I12" s="100"/>
      <c r="J12" s="85"/>
      <c r="K12" s="100"/>
      <c r="L12" s="85"/>
      <c r="M12" s="100"/>
      <c r="N12" s="100"/>
      <c r="O12" s="100"/>
      <c r="P12" s="100"/>
      <c r="Q12" s="149"/>
      <c r="R12" s="149"/>
      <c r="S12" s="149"/>
      <c r="T12" s="149"/>
      <c r="U12" s="149"/>
      <c r="V12" s="100"/>
      <c r="W12" s="100"/>
      <c r="X12" s="101"/>
      <c r="Y12" s="74"/>
      <c r="Z12" s="74"/>
      <c r="AA12" s="74"/>
      <c r="AB12" s="74"/>
      <c r="AC12" s="74"/>
      <c r="AD12" s="74"/>
    </row>
    <row r="13" spans="1:32" s="86" customFormat="1" ht="18.75" customHeight="1" x14ac:dyDescent="0.2">
      <c r="A13" s="8"/>
      <c r="B13" s="102" t="s">
        <v>88</v>
      </c>
      <c r="C13" s="71"/>
      <c r="D13" s="72"/>
      <c r="E13" s="72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145"/>
      <c r="R13" s="145"/>
      <c r="S13" s="145"/>
      <c r="T13" s="145"/>
      <c r="U13" s="145"/>
      <c r="V13" s="71"/>
      <c r="W13" s="72"/>
      <c r="X13" s="73"/>
      <c r="Y13" s="24"/>
      <c r="Z13" s="24"/>
      <c r="AA13" s="24"/>
      <c r="AB13" s="24"/>
      <c r="AC13" s="24"/>
      <c r="AD13" s="24"/>
      <c r="AE13" s="24"/>
      <c r="AF13" s="24"/>
    </row>
    <row r="14" spans="1:32" s="103" customFormat="1" ht="15" customHeight="1" x14ac:dyDescent="0.2">
      <c r="A14" s="23"/>
      <c r="B14" s="77" t="s">
        <v>89</v>
      </c>
      <c r="C14" s="22" t="s">
        <v>104</v>
      </c>
      <c r="D14" s="78" t="s">
        <v>60</v>
      </c>
      <c r="E14" s="79" t="s">
        <v>1</v>
      </c>
      <c r="F14" s="36"/>
      <c r="G14" s="80" t="s">
        <v>61</v>
      </c>
      <c r="H14" s="81" t="s">
        <v>62</v>
      </c>
      <c r="I14" s="81" t="s">
        <v>30</v>
      </c>
      <c r="J14" s="17" t="s">
        <v>63</v>
      </c>
      <c r="K14" s="82" t="s">
        <v>64</v>
      </c>
      <c r="L14" s="82" t="s">
        <v>65</v>
      </c>
      <c r="M14" s="80" t="s">
        <v>66</v>
      </c>
      <c r="N14" s="80" t="s">
        <v>29</v>
      </c>
      <c r="O14" s="81" t="s">
        <v>67</v>
      </c>
      <c r="P14" s="80" t="s">
        <v>62</v>
      </c>
      <c r="Q14" s="151" t="s">
        <v>3</v>
      </c>
      <c r="R14" s="151">
        <v>1</v>
      </c>
      <c r="S14" s="151">
        <v>2</v>
      </c>
      <c r="T14" s="151">
        <v>3</v>
      </c>
      <c r="U14" s="151" t="s">
        <v>68</v>
      </c>
      <c r="V14" s="17" t="s">
        <v>90</v>
      </c>
      <c r="W14" s="16" t="s">
        <v>69</v>
      </c>
      <c r="X14" s="16" t="s">
        <v>70</v>
      </c>
      <c r="Y14" s="24"/>
      <c r="Z14" s="24"/>
      <c r="AA14" s="24"/>
      <c r="AB14" s="24"/>
      <c r="AC14" s="24"/>
      <c r="AD14" s="24"/>
      <c r="AE14" s="24"/>
      <c r="AF14" s="24"/>
    </row>
    <row r="15" spans="1:32" s="103" customFormat="1" ht="15" customHeight="1" x14ac:dyDescent="0.2">
      <c r="A15" s="23"/>
      <c r="B15" s="116" t="s">
        <v>91</v>
      </c>
      <c r="C15" s="117" t="s">
        <v>103</v>
      </c>
      <c r="D15" s="116" t="s">
        <v>93</v>
      </c>
      <c r="E15" s="116" t="s">
        <v>87</v>
      </c>
      <c r="F15" s="118"/>
      <c r="G15" s="119"/>
      <c r="H15" s="119"/>
      <c r="I15" s="119">
        <v>1</v>
      </c>
      <c r="J15" s="120" t="s">
        <v>94</v>
      </c>
      <c r="K15" s="119">
        <v>8</v>
      </c>
      <c r="L15" s="29"/>
      <c r="M15" s="29">
        <v>1</v>
      </c>
      <c r="N15" s="120"/>
      <c r="O15" s="29"/>
      <c r="P15" s="29"/>
      <c r="Q15" s="120" t="s">
        <v>125</v>
      </c>
      <c r="R15" s="120" t="s">
        <v>117</v>
      </c>
      <c r="S15" s="120" t="s">
        <v>126</v>
      </c>
      <c r="T15" s="120" t="s">
        <v>117</v>
      </c>
      <c r="U15" s="120"/>
      <c r="V15" s="121">
        <v>0.14299999999999999</v>
      </c>
      <c r="W15" s="116" t="s">
        <v>95</v>
      </c>
      <c r="X15" s="29">
        <v>544</v>
      </c>
      <c r="Y15" s="24"/>
      <c r="Z15" s="24"/>
      <c r="AA15" s="24"/>
      <c r="AB15" s="24"/>
      <c r="AC15" s="24"/>
      <c r="AD15" s="24"/>
      <c r="AE15" s="24"/>
      <c r="AF15" s="24"/>
    </row>
    <row r="16" spans="1:32" s="103" customFormat="1" ht="15" customHeight="1" x14ac:dyDescent="0.2">
      <c r="A16" s="23"/>
      <c r="B16" s="83" t="s">
        <v>99</v>
      </c>
      <c r="C16" s="87" t="s">
        <v>102</v>
      </c>
      <c r="D16" s="83" t="s">
        <v>100</v>
      </c>
      <c r="E16" s="87" t="s">
        <v>87</v>
      </c>
      <c r="F16" s="118"/>
      <c r="G16" s="124"/>
      <c r="H16" s="125"/>
      <c r="I16" s="124">
        <v>1</v>
      </c>
      <c r="J16" s="124" t="s">
        <v>94</v>
      </c>
      <c r="K16" s="124">
        <v>7</v>
      </c>
      <c r="L16" s="125"/>
      <c r="M16" s="126">
        <v>1</v>
      </c>
      <c r="N16" s="126"/>
      <c r="O16" s="127"/>
      <c r="P16" s="127"/>
      <c r="Q16" s="152" t="s">
        <v>128</v>
      </c>
      <c r="R16" s="125" t="s">
        <v>127</v>
      </c>
      <c r="S16" s="125"/>
      <c r="T16" s="125"/>
      <c r="U16" s="125" t="s">
        <v>127</v>
      </c>
      <c r="V16" s="128">
        <v>0</v>
      </c>
      <c r="W16" s="87" t="s">
        <v>101</v>
      </c>
      <c r="X16" s="84">
        <v>804</v>
      </c>
      <c r="Y16" s="24"/>
      <c r="Z16" s="24"/>
      <c r="AA16" s="24"/>
      <c r="AB16" s="24"/>
      <c r="AC16" s="24"/>
      <c r="AD16" s="24"/>
      <c r="AE16" s="24"/>
      <c r="AF16" s="24"/>
    </row>
    <row r="17" spans="1:32" s="103" customFormat="1" ht="15" customHeight="1" x14ac:dyDescent="0.2">
      <c r="A17" s="8"/>
      <c r="B17" s="22" t="s">
        <v>9</v>
      </c>
      <c r="C17" s="17"/>
      <c r="D17" s="16"/>
      <c r="E17" s="104"/>
      <c r="F17" s="36"/>
      <c r="G17" s="18"/>
      <c r="H17" s="18"/>
      <c r="I17" s="18">
        <v>2</v>
      </c>
      <c r="J17" s="17"/>
      <c r="K17" s="17"/>
      <c r="L17" s="17"/>
      <c r="M17" s="18">
        <f>SUM(M15:M16)</f>
        <v>2</v>
      </c>
      <c r="N17" s="18"/>
      <c r="O17" s="18"/>
      <c r="P17" s="18"/>
      <c r="Q17" s="106" t="s">
        <v>129</v>
      </c>
      <c r="R17" s="106" t="s">
        <v>130</v>
      </c>
      <c r="S17" s="106" t="s">
        <v>126</v>
      </c>
      <c r="T17" s="106" t="s">
        <v>117</v>
      </c>
      <c r="U17" s="106" t="s">
        <v>127</v>
      </c>
      <c r="V17" s="30">
        <v>9.0999999999999998E-2</v>
      </c>
      <c r="W17" s="105"/>
      <c r="X17" s="106"/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23"/>
      <c r="B18" s="107" t="s">
        <v>92</v>
      </c>
      <c r="C18" s="108" t="s">
        <v>97</v>
      </c>
      <c r="D18" s="109"/>
      <c r="E18" s="110"/>
      <c r="F18" s="111"/>
      <c r="G18" s="112"/>
      <c r="H18" s="110"/>
      <c r="I18" s="113"/>
      <c r="J18" s="110"/>
      <c r="K18" s="110"/>
      <c r="L18" s="110"/>
      <c r="M18" s="110"/>
      <c r="N18" s="110"/>
      <c r="O18" s="110"/>
      <c r="P18" s="110"/>
      <c r="Q18" s="153"/>
      <c r="R18" s="148"/>
      <c r="S18" s="153"/>
      <c r="T18" s="153"/>
      <c r="U18" s="153"/>
      <c r="V18" s="110"/>
      <c r="W18" s="108"/>
      <c r="X18" s="114"/>
      <c r="Y18" s="74"/>
      <c r="Z18" s="74"/>
      <c r="AA18" s="74"/>
      <c r="AB18" s="74"/>
      <c r="AC18" s="74"/>
      <c r="AD18" s="74"/>
    </row>
    <row r="19" spans="1:32" x14ac:dyDescent="0.25">
      <c r="A19" s="23"/>
      <c r="B19" s="115"/>
      <c r="C19" s="100"/>
      <c r="D19" s="97"/>
      <c r="E19" s="98"/>
      <c r="F19" s="98"/>
      <c r="G19" s="100"/>
      <c r="H19" s="85"/>
      <c r="I19" s="85"/>
      <c r="J19" s="85"/>
      <c r="K19" s="85"/>
      <c r="L19" s="85"/>
      <c r="M19" s="100"/>
      <c r="N19" s="85"/>
      <c r="O19" s="85"/>
      <c r="P19" s="85"/>
      <c r="Q19" s="154"/>
      <c r="R19" s="149"/>
      <c r="S19" s="154"/>
      <c r="T19" s="154"/>
      <c r="U19" s="154"/>
      <c r="V19" s="85"/>
      <c r="W19" s="100"/>
      <c r="X19" s="101"/>
      <c r="Y19" s="74"/>
      <c r="Z19" s="74"/>
      <c r="AA19" s="74"/>
      <c r="AB19" s="74"/>
      <c r="AC19" s="74"/>
      <c r="AD19" s="74"/>
    </row>
    <row r="20" spans="1:32" s="103" customFormat="1" ht="15" customHeight="1" x14ac:dyDescent="0.25">
      <c r="A20" s="23"/>
      <c r="B20" s="88"/>
      <c r="C20" s="1"/>
      <c r="D20" s="88"/>
      <c r="E20" s="89"/>
      <c r="F20" s="35"/>
      <c r="G20" s="1"/>
      <c r="H20" s="36"/>
      <c r="I20" s="1"/>
      <c r="J20" s="24"/>
      <c r="K20" s="24"/>
      <c r="L20" s="24"/>
      <c r="M20" s="1"/>
      <c r="N20" s="1"/>
      <c r="O20" s="1"/>
      <c r="P20" s="1"/>
      <c r="Q20" s="155"/>
      <c r="R20" s="155"/>
      <c r="S20" s="155"/>
      <c r="T20" s="155"/>
      <c r="U20" s="155"/>
      <c r="V20" s="1"/>
      <c r="W20" s="88"/>
      <c r="X20" s="1"/>
      <c r="Y20" s="24"/>
      <c r="Z20" s="24"/>
      <c r="AA20" s="24"/>
      <c r="AB20" s="24"/>
      <c r="AC20" s="24"/>
      <c r="AD20" s="24"/>
      <c r="AE20" s="24"/>
      <c r="AF20" s="24"/>
    </row>
    <row r="21" spans="1:32" x14ac:dyDescent="0.25">
      <c r="A21" s="23"/>
      <c r="B21" s="88"/>
      <c r="C21" s="1"/>
      <c r="D21" s="88"/>
      <c r="E21" s="89"/>
      <c r="G21" s="1"/>
      <c r="H21" s="36"/>
      <c r="I21" s="1"/>
      <c r="J21" s="24"/>
      <c r="K21" s="24"/>
      <c r="L21" s="24"/>
      <c r="M21" s="1"/>
      <c r="N21" s="1"/>
      <c r="O21" s="1"/>
      <c r="P21" s="1"/>
      <c r="Q21" s="155"/>
      <c r="R21" s="155"/>
      <c r="S21" s="155"/>
      <c r="T21" s="155"/>
      <c r="U21" s="155"/>
      <c r="V21" s="1"/>
      <c r="W21" s="88"/>
      <c r="X21" s="1"/>
      <c r="Y21" s="74"/>
      <c r="Z21" s="74"/>
      <c r="AA21" s="74"/>
      <c r="AB21" s="74"/>
      <c r="AC21" s="74"/>
      <c r="AD21" s="74"/>
    </row>
    <row r="22" spans="1:32" x14ac:dyDescent="0.25">
      <c r="A22" s="23"/>
      <c r="B22" s="88"/>
      <c r="C22" s="1"/>
      <c r="D22" s="88"/>
      <c r="E22" s="89"/>
      <c r="G22" s="1"/>
      <c r="H22" s="36"/>
      <c r="I22" s="1"/>
      <c r="J22" s="24"/>
      <c r="K22" s="24"/>
      <c r="L22" s="24"/>
      <c r="M22" s="1"/>
      <c r="N22" s="1"/>
      <c r="O22" s="1"/>
      <c r="P22" s="1"/>
      <c r="Q22" s="155"/>
      <c r="R22" s="155"/>
      <c r="S22" s="155"/>
      <c r="T22" s="155"/>
      <c r="U22" s="155"/>
      <c r="V22" s="1"/>
      <c r="W22" s="88"/>
      <c r="X22" s="1"/>
      <c r="Y22" s="74"/>
      <c r="Z22" s="74"/>
      <c r="AA22" s="74"/>
      <c r="AB22" s="74"/>
      <c r="AC22" s="74"/>
      <c r="AD22" s="74"/>
    </row>
    <row r="23" spans="1:32" x14ac:dyDescent="0.25">
      <c r="A23" s="23"/>
      <c r="B23" s="88"/>
      <c r="C23" s="1"/>
      <c r="D23" s="88"/>
      <c r="E23" s="89"/>
      <c r="G23" s="1"/>
      <c r="H23" s="36"/>
      <c r="I23" s="1"/>
      <c r="J23" s="24"/>
      <c r="K23" s="24"/>
      <c r="L23" s="24"/>
      <c r="M23" s="1"/>
      <c r="N23" s="1"/>
      <c r="O23" s="1"/>
      <c r="P23" s="1"/>
      <c r="Q23" s="155"/>
      <c r="R23" s="155"/>
      <c r="S23" s="155"/>
      <c r="T23" s="155"/>
      <c r="U23" s="155"/>
      <c r="V23" s="1"/>
      <c r="W23" s="158"/>
      <c r="X23" s="1"/>
      <c r="Y23" s="74"/>
      <c r="Z23" s="74"/>
      <c r="AA23" s="74"/>
      <c r="AB23" s="74"/>
      <c r="AC23" s="74"/>
      <c r="AD23" s="74"/>
    </row>
    <row r="24" spans="1:32" x14ac:dyDescent="0.25">
      <c r="A24" s="23"/>
      <c r="B24" s="88"/>
      <c r="C24" s="1"/>
      <c r="D24" s="88"/>
      <c r="E24" s="89"/>
      <c r="G24" s="1"/>
      <c r="H24" s="36"/>
      <c r="I24" s="1"/>
      <c r="J24" s="24"/>
      <c r="K24" s="24"/>
      <c r="L24" s="24"/>
      <c r="M24" s="1"/>
      <c r="N24" s="1"/>
      <c r="O24" s="1"/>
      <c r="P24" s="1"/>
      <c r="Q24" s="155"/>
      <c r="R24" s="155"/>
      <c r="S24" s="155"/>
      <c r="T24" s="155"/>
      <c r="U24" s="155"/>
      <c r="V24" s="1"/>
      <c r="W24" s="88"/>
      <c r="X24" s="1"/>
      <c r="Y24" s="74"/>
      <c r="Z24" s="74"/>
      <c r="AA24" s="74"/>
      <c r="AB24" s="74"/>
      <c r="AC24" s="74"/>
      <c r="AD24" s="74"/>
    </row>
    <row r="25" spans="1:32" x14ac:dyDescent="0.25">
      <c r="A25" s="23"/>
      <c r="B25" s="88"/>
      <c r="C25" s="1"/>
      <c r="D25" s="88"/>
      <c r="E25" s="89"/>
      <c r="G25" s="1"/>
      <c r="H25" s="36"/>
      <c r="I25" s="1"/>
      <c r="J25" s="24"/>
      <c r="K25" s="24"/>
      <c r="L25" s="24"/>
      <c r="M25" s="1"/>
      <c r="N25" s="1"/>
      <c r="O25" s="1"/>
      <c r="P25" s="1"/>
      <c r="Q25" s="155"/>
      <c r="R25" s="155"/>
      <c r="S25" s="155"/>
      <c r="T25" s="155"/>
      <c r="U25" s="155"/>
      <c r="V25" s="1"/>
      <c r="W25" s="88"/>
      <c r="X25" s="1"/>
      <c r="Y25" s="74"/>
      <c r="Z25" s="74"/>
      <c r="AA25" s="74"/>
      <c r="AB25" s="74"/>
      <c r="AC25" s="74"/>
      <c r="AD25" s="74"/>
    </row>
    <row r="26" spans="1:32" x14ac:dyDescent="0.25">
      <c r="A26" s="23"/>
      <c r="B26" s="88"/>
      <c r="C26" s="1"/>
      <c r="D26" s="88"/>
      <c r="E26" s="89"/>
      <c r="G26" s="1"/>
      <c r="H26" s="36"/>
      <c r="I26" s="1"/>
      <c r="J26" s="24"/>
      <c r="K26" s="24"/>
      <c r="L26" s="24"/>
      <c r="M26" s="1"/>
      <c r="N26" s="1"/>
      <c r="O26" s="1"/>
      <c r="P26" s="1"/>
      <c r="Q26" s="155"/>
      <c r="R26" s="155"/>
      <c r="S26" s="155"/>
      <c r="T26" s="155"/>
      <c r="U26" s="155"/>
      <c r="V26" s="1"/>
      <c r="W26" s="88"/>
      <c r="X26" s="1"/>
      <c r="Y26" s="74"/>
      <c r="Z26" s="74"/>
      <c r="AA26" s="74"/>
      <c r="AB26" s="74"/>
      <c r="AC26" s="74"/>
      <c r="AD26" s="74"/>
    </row>
    <row r="27" spans="1:32" x14ac:dyDescent="0.25">
      <c r="A27" s="23"/>
      <c r="B27" s="88"/>
      <c r="C27" s="1"/>
      <c r="D27" s="88"/>
      <c r="E27" s="89"/>
      <c r="G27" s="1"/>
      <c r="H27" s="36"/>
      <c r="I27" s="1"/>
      <c r="J27" s="24"/>
      <c r="K27" s="24"/>
      <c r="L27" s="24"/>
      <c r="M27" s="1"/>
      <c r="N27" s="1"/>
      <c r="O27" s="1"/>
      <c r="P27" s="1"/>
      <c r="Q27" s="155"/>
      <c r="R27" s="155"/>
      <c r="S27" s="155"/>
      <c r="T27" s="155"/>
      <c r="U27" s="155"/>
      <c r="V27" s="1"/>
      <c r="W27" s="88"/>
      <c r="X27" s="1"/>
      <c r="Y27" s="74"/>
      <c r="Z27" s="74"/>
      <c r="AA27" s="74"/>
      <c r="AB27" s="74"/>
      <c r="AC27" s="74"/>
      <c r="AD27" s="74"/>
    </row>
    <row r="28" spans="1:32" x14ac:dyDescent="0.25">
      <c r="A28" s="23"/>
      <c r="B28" s="88"/>
      <c r="C28" s="1"/>
      <c r="D28" s="88"/>
      <c r="E28" s="89"/>
      <c r="G28" s="1"/>
      <c r="H28" s="36"/>
      <c r="I28" s="1"/>
      <c r="J28" s="24"/>
      <c r="K28" s="24"/>
      <c r="L28" s="24"/>
      <c r="M28" s="1"/>
      <c r="N28" s="1"/>
      <c r="O28" s="1"/>
      <c r="P28" s="1"/>
      <c r="Q28" s="155"/>
      <c r="R28" s="155"/>
      <c r="S28" s="155"/>
      <c r="T28" s="155"/>
      <c r="U28" s="155"/>
      <c r="V28" s="1"/>
      <c r="W28" s="88"/>
      <c r="X28" s="1"/>
      <c r="Y28" s="74"/>
      <c r="Z28" s="74"/>
      <c r="AA28" s="74"/>
      <c r="AB28" s="74"/>
      <c r="AC28" s="74"/>
      <c r="AD28" s="74"/>
    </row>
    <row r="29" spans="1:32" x14ac:dyDescent="0.25">
      <c r="A29" s="23"/>
      <c r="B29" s="88"/>
      <c r="C29" s="1"/>
      <c r="D29" s="88"/>
      <c r="E29" s="89"/>
      <c r="G29" s="1"/>
      <c r="H29" s="36"/>
      <c r="I29" s="1"/>
      <c r="J29" s="24"/>
      <c r="K29" s="24"/>
      <c r="L29" s="24"/>
      <c r="M29" s="1"/>
      <c r="N29" s="1"/>
      <c r="O29" s="1"/>
      <c r="P29" s="1"/>
      <c r="Q29" s="155"/>
      <c r="R29" s="155"/>
      <c r="S29" s="155"/>
      <c r="T29" s="155"/>
      <c r="U29" s="155"/>
      <c r="V29" s="1"/>
      <c r="W29" s="88"/>
      <c r="X29" s="1"/>
      <c r="Y29" s="74"/>
      <c r="Z29" s="74"/>
      <c r="AA29" s="74"/>
      <c r="AB29" s="74"/>
      <c r="AC29" s="74"/>
      <c r="AD29" s="74"/>
    </row>
    <row r="30" spans="1:32" x14ac:dyDescent="0.25">
      <c r="A30" s="23"/>
      <c r="B30" s="88"/>
      <c r="C30" s="1"/>
      <c r="D30" s="88"/>
      <c r="E30" s="89"/>
      <c r="G30" s="1"/>
      <c r="H30" s="36"/>
      <c r="I30" s="1"/>
      <c r="J30" s="24"/>
      <c r="K30" s="24"/>
      <c r="L30" s="24"/>
      <c r="M30" s="1"/>
      <c r="N30" s="1"/>
      <c r="O30" s="1"/>
      <c r="P30" s="1"/>
      <c r="Q30" s="155"/>
      <c r="R30" s="155"/>
      <c r="S30" s="155"/>
      <c r="T30" s="155"/>
      <c r="U30" s="155"/>
      <c r="V30" s="1"/>
      <c r="W30" s="88"/>
      <c r="X30" s="1"/>
      <c r="Y30" s="74"/>
      <c r="Z30" s="74"/>
      <c r="AA30" s="74"/>
      <c r="AB30" s="74"/>
      <c r="AC30" s="74"/>
      <c r="AD30" s="74"/>
    </row>
    <row r="31" spans="1:32" x14ac:dyDescent="0.25">
      <c r="A31" s="23"/>
      <c r="B31" s="88"/>
      <c r="C31" s="1"/>
      <c r="D31" s="88"/>
      <c r="E31" s="89"/>
      <c r="G31" s="1"/>
      <c r="H31" s="36"/>
      <c r="I31" s="1"/>
      <c r="J31" s="24"/>
      <c r="K31" s="24"/>
      <c r="L31" s="24"/>
      <c r="M31" s="1"/>
      <c r="N31" s="1"/>
      <c r="O31" s="1"/>
      <c r="P31" s="1"/>
      <c r="Q31" s="155"/>
      <c r="R31" s="155"/>
      <c r="S31" s="155"/>
      <c r="T31" s="155"/>
      <c r="U31" s="155"/>
      <c r="V31" s="1"/>
      <c r="W31" s="88"/>
      <c r="X31" s="1"/>
      <c r="Y31" s="74"/>
      <c r="Z31" s="74"/>
      <c r="AA31" s="74"/>
      <c r="AB31" s="74"/>
      <c r="AC31" s="74"/>
      <c r="AD31" s="74"/>
    </row>
    <row r="32" spans="1:32" x14ac:dyDescent="0.25">
      <c r="A32" s="23"/>
      <c r="B32" s="88"/>
      <c r="C32" s="1"/>
      <c r="D32" s="88"/>
      <c r="E32" s="89"/>
      <c r="G32" s="1"/>
      <c r="H32" s="36"/>
      <c r="I32" s="1"/>
      <c r="J32" s="24"/>
      <c r="K32" s="24"/>
      <c r="L32" s="24"/>
      <c r="M32" s="1"/>
      <c r="N32" s="1"/>
      <c r="O32" s="1"/>
      <c r="P32" s="1"/>
      <c r="Q32" s="155"/>
      <c r="R32" s="155"/>
      <c r="S32" s="155"/>
      <c r="T32" s="155"/>
      <c r="U32" s="155"/>
      <c r="V32" s="1"/>
      <c r="W32" s="88"/>
      <c r="X32" s="1"/>
      <c r="Y32" s="74"/>
      <c r="Z32" s="74"/>
      <c r="AA32" s="74"/>
      <c r="AB32" s="74"/>
      <c r="AC32" s="74"/>
      <c r="AD32" s="74"/>
    </row>
    <row r="33" spans="1:30" x14ac:dyDescent="0.25">
      <c r="A33" s="23"/>
      <c r="B33" s="88"/>
      <c r="C33" s="1"/>
      <c r="D33" s="88"/>
      <c r="E33" s="89"/>
      <c r="G33" s="1"/>
      <c r="H33" s="36"/>
      <c r="I33" s="1"/>
      <c r="J33" s="24"/>
      <c r="K33" s="24"/>
      <c r="L33" s="24"/>
      <c r="M33" s="1"/>
      <c r="N33" s="1"/>
      <c r="O33" s="1"/>
      <c r="P33" s="1"/>
      <c r="Q33" s="155"/>
      <c r="R33" s="155"/>
      <c r="S33" s="155"/>
      <c r="T33" s="155"/>
      <c r="U33" s="155"/>
      <c r="V33" s="1"/>
      <c r="W33" s="88"/>
      <c r="X33" s="1"/>
      <c r="Y33" s="74"/>
      <c r="Z33" s="74"/>
      <c r="AA33" s="74"/>
      <c r="AB33" s="74"/>
      <c r="AC33" s="74"/>
      <c r="AD33" s="74"/>
    </row>
    <row r="34" spans="1:30" x14ac:dyDescent="0.25">
      <c r="A34" s="23"/>
      <c r="B34" s="88"/>
      <c r="C34" s="1"/>
      <c r="D34" s="88"/>
      <c r="E34" s="89"/>
      <c r="G34" s="1"/>
      <c r="H34" s="36"/>
      <c r="I34" s="1"/>
      <c r="J34" s="24"/>
      <c r="K34" s="24"/>
      <c r="L34" s="24"/>
      <c r="M34" s="1"/>
      <c r="N34" s="1"/>
      <c r="O34" s="1"/>
      <c r="P34" s="1"/>
      <c r="Q34" s="155"/>
      <c r="R34" s="155"/>
      <c r="S34" s="155"/>
      <c r="T34" s="155"/>
      <c r="U34" s="155"/>
      <c r="V34" s="1"/>
      <c r="W34" s="88"/>
      <c r="X34" s="1"/>
      <c r="Y34" s="74"/>
      <c r="Z34" s="74"/>
      <c r="AA34" s="74"/>
      <c r="AB34" s="74"/>
      <c r="AC34" s="74"/>
      <c r="AD34" s="74"/>
    </row>
    <row r="35" spans="1:30" x14ac:dyDescent="0.25">
      <c r="A35" s="23"/>
      <c r="B35" s="88"/>
      <c r="C35" s="1"/>
      <c r="D35" s="88"/>
      <c r="E35" s="89"/>
      <c r="G35" s="1"/>
      <c r="H35" s="36"/>
      <c r="I35" s="1"/>
      <c r="J35" s="24"/>
      <c r="K35" s="24"/>
      <c r="L35" s="24"/>
      <c r="M35" s="1"/>
      <c r="N35" s="1"/>
      <c r="O35" s="1"/>
      <c r="P35" s="1"/>
      <c r="Q35" s="155"/>
      <c r="R35" s="155"/>
      <c r="S35" s="155"/>
      <c r="T35" s="155"/>
      <c r="U35" s="155"/>
      <c r="V35" s="1"/>
      <c r="W35" s="88"/>
      <c r="X35" s="1"/>
      <c r="Y35" s="74"/>
      <c r="Z35" s="74"/>
      <c r="AA35" s="74"/>
      <c r="AB35" s="74"/>
      <c r="AC35" s="74"/>
      <c r="AD35" s="74"/>
    </row>
    <row r="36" spans="1:30" x14ac:dyDescent="0.25">
      <c r="A36" s="23"/>
      <c r="B36" s="88"/>
      <c r="C36" s="1"/>
      <c r="D36" s="88"/>
      <c r="E36" s="89"/>
      <c r="G36" s="1"/>
      <c r="H36" s="36"/>
      <c r="I36" s="1"/>
      <c r="J36" s="24"/>
      <c r="K36" s="24"/>
      <c r="L36" s="24"/>
      <c r="M36" s="1"/>
      <c r="N36" s="1"/>
      <c r="O36" s="1"/>
      <c r="P36" s="1"/>
      <c r="Q36" s="155"/>
      <c r="R36" s="155"/>
      <c r="S36" s="155"/>
      <c r="T36" s="155"/>
      <c r="U36" s="155"/>
      <c r="V36" s="1"/>
      <c r="W36" s="88"/>
      <c r="X36" s="1"/>
      <c r="Y36" s="74"/>
      <c r="Z36" s="74"/>
      <c r="AA36" s="74"/>
      <c r="AB36" s="74"/>
      <c r="AC36" s="74"/>
      <c r="AD36" s="74"/>
    </row>
    <row r="37" spans="1:30" x14ac:dyDescent="0.25">
      <c r="A37" s="23"/>
      <c r="B37" s="88"/>
      <c r="C37" s="1"/>
      <c r="D37" s="88"/>
      <c r="E37" s="89"/>
      <c r="G37" s="1"/>
      <c r="H37" s="36"/>
      <c r="I37" s="1"/>
      <c r="J37" s="24"/>
      <c r="K37" s="24"/>
      <c r="L37" s="24"/>
      <c r="M37" s="1"/>
      <c r="N37" s="1"/>
      <c r="O37" s="1"/>
      <c r="P37" s="1"/>
      <c r="Q37" s="155"/>
      <c r="R37" s="155"/>
      <c r="S37" s="155"/>
      <c r="T37" s="155"/>
      <c r="U37" s="155"/>
      <c r="V37" s="1"/>
      <c r="W37" s="88"/>
      <c r="X37" s="1"/>
      <c r="Y37" s="74"/>
      <c r="Z37" s="74"/>
      <c r="AA37" s="74"/>
      <c r="AB37" s="74"/>
      <c r="AC37" s="74"/>
      <c r="AD37" s="74"/>
    </row>
    <row r="38" spans="1:30" x14ac:dyDescent="0.25">
      <c r="A38" s="23"/>
      <c r="B38" s="88"/>
      <c r="C38" s="1"/>
      <c r="D38" s="88"/>
      <c r="E38" s="89"/>
      <c r="G38" s="1"/>
      <c r="H38" s="36"/>
      <c r="I38" s="1"/>
      <c r="J38" s="24"/>
      <c r="K38" s="24"/>
      <c r="L38" s="24"/>
      <c r="M38" s="1"/>
      <c r="N38" s="1"/>
      <c r="O38" s="1"/>
      <c r="P38" s="1"/>
      <c r="Q38" s="155"/>
      <c r="R38" s="155"/>
      <c r="S38" s="155"/>
      <c r="T38" s="155"/>
      <c r="U38" s="155"/>
      <c r="V38" s="1"/>
      <c r="W38" s="88"/>
      <c r="X38" s="1"/>
      <c r="Y38" s="74"/>
      <c r="Z38" s="74"/>
      <c r="AA38" s="74"/>
      <c r="AB38" s="74"/>
      <c r="AC38" s="74"/>
      <c r="AD38" s="74"/>
    </row>
    <row r="39" spans="1:30" x14ac:dyDescent="0.25">
      <c r="A39" s="23"/>
      <c r="B39" s="88"/>
      <c r="C39" s="1"/>
      <c r="D39" s="88"/>
      <c r="E39" s="89"/>
      <c r="G39" s="1"/>
      <c r="H39" s="36"/>
      <c r="I39" s="1"/>
      <c r="J39" s="24"/>
      <c r="K39" s="24"/>
      <c r="L39" s="24"/>
      <c r="M39" s="1"/>
      <c r="N39" s="1"/>
      <c r="O39" s="1"/>
      <c r="P39" s="1"/>
      <c r="Q39" s="155"/>
      <c r="R39" s="155"/>
      <c r="S39" s="155"/>
      <c r="T39" s="155"/>
      <c r="U39" s="155"/>
      <c r="V39" s="1"/>
      <c r="W39" s="88"/>
      <c r="X39" s="1"/>
      <c r="Y39" s="74"/>
      <c r="Z39" s="74"/>
      <c r="AA39" s="74"/>
      <c r="AB39" s="74"/>
      <c r="AC39" s="74"/>
      <c r="AD39" s="74"/>
    </row>
    <row r="40" spans="1:30" x14ac:dyDescent="0.25">
      <c r="A40" s="23"/>
      <c r="B40" s="88"/>
      <c r="C40" s="1"/>
      <c r="D40" s="88"/>
      <c r="E40" s="89"/>
      <c r="G40" s="1"/>
      <c r="H40" s="36"/>
      <c r="I40" s="1"/>
      <c r="J40" s="24"/>
      <c r="K40" s="24"/>
      <c r="L40" s="24"/>
      <c r="M40" s="1"/>
      <c r="N40" s="1"/>
      <c r="O40" s="1"/>
      <c r="P40" s="1"/>
      <c r="Q40" s="155"/>
      <c r="R40" s="155"/>
      <c r="S40" s="155"/>
      <c r="T40" s="155"/>
      <c r="U40" s="155"/>
      <c r="V40" s="1"/>
      <c r="W40" s="88"/>
      <c r="X40" s="1"/>
      <c r="Y40" s="74"/>
      <c r="Z40" s="74"/>
      <c r="AA40" s="74"/>
      <c r="AB40" s="74"/>
      <c r="AC40" s="74"/>
      <c r="AD40" s="74"/>
    </row>
    <row r="41" spans="1:30" x14ac:dyDescent="0.25">
      <c r="A41" s="23"/>
      <c r="B41" s="88"/>
      <c r="C41" s="1"/>
      <c r="D41" s="88"/>
      <c r="E41" s="89"/>
      <c r="G41" s="1"/>
      <c r="H41" s="36"/>
      <c r="I41" s="1"/>
      <c r="J41" s="24"/>
      <c r="K41" s="24"/>
      <c r="L41" s="24"/>
      <c r="M41" s="1"/>
      <c r="N41" s="1"/>
      <c r="O41" s="1"/>
      <c r="P41" s="1"/>
      <c r="Q41" s="155"/>
      <c r="R41" s="155"/>
      <c r="S41" s="155"/>
      <c r="T41" s="155"/>
      <c r="U41" s="155"/>
      <c r="V41" s="1"/>
      <c r="W41" s="88"/>
      <c r="X41" s="1"/>
      <c r="Y41" s="74"/>
      <c r="Z41" s="74"/>
      <c r="AA41" s="74"/>
      <c r="AB41" s="74"/>
      <c r="AC41" s="74"/>
      <c r="AD41" s="74"/>
    </row>
    <row r="42" spans="1:30" x14ac:dyDescent="0.25">
      <c r="A42" s="23"/>
      <c r="B42" s="88"/>
      <c r="C42" s="1"/>
      <c r="D42" s="88"/>
      <c r="E42" s="89"/>
      <c r="G42" s="1"/>
      <c r="H42" s="36"/>
      <c r="I42" s="1"/>
      <c r="J42" s="24"/>
      <c r="K42" s="24"/>
      <c r="L42" s="24"/>
      <c r="M42" s="1"/>
      <c r="N42" s="1"/>
      <c r="O42" s="1"/>
      <c r="P42" s="1"/>
      <c r="Q42" s="155"/>
      <c r="R42" s="155"/>
      <c r="S42" s="155"/>
      <c r="T42" s="155"/>
      <c r="U42" s="155"/>
      <c r="V42" s="1"/>
      <c r="W42" s="88"/>
      <c r="X42" s="1"/>
      <c r="Y42" s="74"/>
      <c r="Z42" s="74"/>
      <c r="AA42" s="74"/>
      <c r="AB42" s="74"/>
      <c r="AC42" s="74"/>
      <c r="AD42" s="74"/>
    </row>
    <row r="43" spans="1:30" x14ac:dyDescent="0.25">
      <c r="A43" s="23"/>
      <c r="B43" s="88"/>
      <c r="C43" s="1"/>
      <c r="D43" s="88"/>
      <c r="E43" s="89"/>
      <c r="G43" s="1"/>
      <c r="H43" s="36"/>
      <c r="I43" s="1"/>
      <c r="J43" s="24"/>
      <c r="K43" s="24"/>
      <c r="L43" s="24"/>
      <c r="M43" s="1"/>
      <c r="N43" s="1"/>
      <c r="O43" s="1"/>
      <c r="P43" s="1"/>
      <c r="Q43" s="155"/>
      <c r="R43" s="155"/>
      <c r="S43" s="155"/>
      <c r="T43" s="155"/>
      <c r="U43" s="155"/>
      <c r="V43" s="1"/>
      <c r="W43" s="88"/>
      <c r="X43" s="1"/>
      <c r="Y43" s="74"/>
      <c r="Z43" s="74"/>
      <c r="AA43" s="74"/>
      <c r="AB43" s="74"/>
      <c r="AC43" s="74"/>
      <c r="AD43" s="74"/>
    </row>
    <row r="44" spans="1:30" x14ac:dyDescent="0.25">
      <c r="A44" s="23"/>
      <c r="B44" s="88"/>
      <c r="C44" s="1"/>
      <c r="D44" s="88"/>
      <c r="E44" s="89"/>
      <c r="G44" s="1"/>
      <c r="H44" s="36"/>
      <c r="I44" s="1"/>
      <c r="J44" s="24"/>
      <c r="K44" s="24"/>
      <c r="L44" s="24"/>
      <c r="M44" s="1"/>
      <c r="N44" s="1"/>
      <c r="O44" s="1"/>
      <c r="P44" s="1"/>
      <c r="Q44" s="155"/>
      <c r="R44" s="155"/>
      <c r="S44" s="155"/>
      <c r="T44" s="155"/>
      <c r="U44" s="155"/>
      <c r="V44" s="1"/>
      <c r="W44" s="88"/>
      <c r="X44" s="1"/>
      <c r="Y44" s="74"/>
      <c r="Z44" s="74"/>
      <c r="AA44" s="74"/>
      <c r="AB44" s="74"/>
      <c r="AC44" s="74"/>
      <c r="AD44" s="74"/>
    </row>
    <row r="45" spans="1:30" x14ac:dyDescent="0.25">
      <c r="A45" s="23"/>
      <c r="B45" s="88"/>
      <c r="C45" s="1"/>
      <c r="D45" s="88"/>
      <c r="E45" s="89"/>
      <c r="G45" s="1"/>
      <c r="H45" s="36"/>
      <c r="I45" s="1"/>
      <c r="J45" s="24"/>
      <c r="K45" s="24"/>
      <c r="L45" s="24"/>
      <c r="M45" s="1"/>
      <c r="N45" s="1"/>
      <c r="O45" s="1"/>
      <c r="P45" s="1"/>
      <c r="Q45" s="155"/>
      <c r="R45" s="155"/>
      <c r="S45" s="155"/>
      <c r="T45" s="155"/>
      <c r="U45" s="155"/>
      <c r="V45" s="1"/>
      <c r="W45" s="88"/>
      <c r="X45" s="1"/>
      <c r="Y45" s="74"/>
      <c r="Z45" s="74"/>
      <c r="AA45" s="74"/>
      <c r="AB45" s="74"/>
      <c r="AC45" s="74"/>
      <c r="AD45" s="74"/>
    </row>
    <row r="46" spans="1:30" x14ac:dyDescent="0.25">
      <c r="A46" s="23"/>
      <c r="B46" s="88"/>
      <c r="C46" s="1"/>
      <c r="D46" s="88"/>
      <c r="E46" s="89"/>
      <c r="G46" s="1"/>
      <c r="H46" s="36"/>
      <c r="I46" s="1"/>
      <c r="J46" s="24"/>
      <c r="K46" s="24"/>
      <c r="L46" s="24"/>
      <c r="M46" s="1"/>
      <c r="N46" s="1"/>
      <c r="O46" s="1"/>
      <c r="P46" s="1"/>
      <c r="Q46" s="155"/>
      <c r="R46" s="155"/>
      <c r="S46" s="155"/>
      <c r="T46" s="155"/>
      <c r="U46" s="155"/>
      <c r="V46" s="1"/>
      <c r="W46" s="88"/>
      <c r="X46" s="1"/>
      <c r="Y46" s="74"/>
      <c r="Z46" s="74"/>
      <c r="AA46" s="74"/>
      <c r="AB46" s="74"/>
      <c r="AC46" s="74"/>
      <c r="AD46" s="74"/>
    </row>
    <row r="47" spans="1:30" x14ac:dyDescent="0.25">
      <c r="A47" s="23"/>
      <c r="B47" s="88"/>
      <c r="C47" s="1"/>
      <c r="D47" s="88"/>
      <c r="E47" s="89"/>
      <c r="G47" s="1"/>
      <c r="H47" s="36"/>
      <c r="I47" s="1"/>
      <c r="J47" s="24"/>
      <c r="K47" s="24"/>
      <c r="L47" s="24"/>
      <c r="M47" s="1"/>
      <c r="N47" s="1"/>
      <c r="O47" s="1"/>
      <c r="P47" s="1"/>
      <c r="Q47" s="155"/>
      <c r="R47" s="155"/>
      <c r="S47" s="155"/>
      <c r="T47" s="155"/>
      <c r="U47" s="155"/>
      <c r="V47" s="1"/>
      <c r="W47" s="88"/>
      <c r="X47" s="1"/>
      <c r="Y47" s="74"/>
      <c r="Z47" s="74"/>
      <c r="AA47" s="74"/>
      <c r="AB47" s="74"/>
      <c r="AC47" s="74"/>
      <c r="AD47" s="74"/>
    </row>
    <row r="48" spans="1:30" x14ac:dyDescent="0.25">
      <c r="A48" s="23"/>
      <c r="B48" s="88"/>
      <c r="C48" s="1"/>
      <c r="D48" s="88"/>
      <c r="E48" s="89"/>
      <c r="G48" s="1"/>
      <c r="H48" s="36"/>
      <c r="I48" s="1"/>
      <c r="J48" s="24"/>
      <c r="K48" s="24"/>
      <c r="L48" s="24"/>
      <c r="M48" s="1"/>
      <c r="N48" s="1"/>
      <c r="O48" s="1"/>
      <c r="P48" s="1"/>
      <c r="Q48" s="155"/>
      <c r="R48" s="155"/>
      <c r="S48" s="155"/>
      <c r="T48" s="155"/>
      <c r="U48" s="155"/>
      <c r="V48" s="1"/>
      <c r="W48" s="88"/>
      <c r="X48" s="1"/>
      <c r="Y48" s="74"/>
      <c r="Z48" s="74"/>
      <c r="AA48" s="74"/>
      <c r="AB48" s="74"/>
      <c r="AC48" s="74"/>
      <c r="AD48" s="74"/>
    </row>
    <row r="49" spans="1:30" x14ac:dyDescent="0.25">
      <c r="A49" s="23"/>
      <c r="B49" s="88"/>
      <c r="C49" s="1"/>
      <c r="D49" s="88"/>
      <c r="E49" s="89"/>
      <c r="G49" s="1"/>
      <c r="H49" s="36"/>
      <c r="I49" s="1"/>
      <c r="J49" s="24"/>
      <c r="K49" s="24"/>
      <c r="L49" s="24"/>
      <c r="M49" s="1"/>
      <c r="N49" s="1"/>
      <c r="O49" s="1"/>
      <c r="P49" s="1"/>
      <c r="Q49" s="155"/>
      <c r="R49" s="155"/>
      <c r="S49" s="155"/>
      <c r="T49" s="155"/>
      <c r="U49" s="155"/>
      <c r="V49" s="1"/>
      <c r="W49" s="88"/>
      <c r="X49" s="1"/>
      <c r="Y49" s="74"/>
      <c r="Z49" s="74"/>
      <c r="AA49" s="74"/>
      <c r="AB49" s="74"/>
      <c r="AC49" s="74"/>
      <c r="AD49" s="74"/>
    </row>
    <row r="50" spans="1:30" x14ac:dyDescent="0.25">
      <c r="A50" s="23"/>
      <c r="B50" s="88"/>
      <c r="C50" s="1"/>
      <c r="D50" s="88"/>
      <c r="E50" s="89"/>
      <c r="G50" s="1"/>
      <c r="H50" s="36"/>
      <c r="I50" s="1"/>
      <c r="J50" s="24"/>
      <c r="K50" s="24"/>
      <c r="L50" s="24"/>
      <c r="M50" s="1"/>
      <c r="N50" s="1"/>
      <c r="O50" s="1"/>
      <c r="P50" s="1"/>
      <c r="Q50" s="155"/>
      <c r="R50" s="155"/>
      <c r="S50" s="155"/>
      <c r="T50" s="155"/>
      <c r="U50" s="155"/>
      <c r="V50" s="1"/>
      <c r="W50" s="88"/>
      <c r="X50" s="1"/>
      <c r="Y50" s="74"/>
      <c r="Z50" s="74"/>
      <c r="AA50" s="74"/>
      <c r="AB50" s="74"/>
      <c r="AC50" s="74"/>
      <c r="AD50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2020-09-21T21:14:39Z</dcterms:modified>
</cp:coreProperties>
</file>