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T11" i="1" l="1"/>
  <c r="T10" i="1"/>
  <c r="O12" i="1" l="1"/>
  <c r="AJ12" i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N17" i="1" s="1"/>
  <c r="X12" i="1"/>
  <c r="H17" i="1" s="1"/>
  <c r="W12" i="1"/>
  <c r="G17" i="1" s="1"/>
  <c r="V12" i="1"/>
  <c r="F17" i="1" s="1"/>
  <c r="U12" i="1"/>
  <c r="E17" i="1" s="1"/>
  <c r="M12" i="1"/>
  <c r="L12" i="1"/>
  <c r="T12" i="1" s="1"/>
  <c r="K12" i="1"/>
  <c r="J12" i="1"/>
  <c r="I12" i="1"/>
  <c r="H12" i="1"/>
  <c r="H16" i="1" s="1"/>
  <c r="G12" i="1"/>
  <c r="G16" i="1" s="1"/>
  <c r="F12" i="1"/>
  <c r="F16" i="1" s="1"/>
  <c r="E12" i="1"/>
  <c r="E16" i="1" s="1"/>
  <c r="L17" i="1" l="1"/>
  <c r="K17" i="1"/>
  <c r="M17" i="1"/>
  <c r="I16" i="1"/>
  <c r="M16" i="1" s="1"/>
  <c r="D13" i="1"/>
  <c r="G19" i="1"/>
  <c r="E19" i="1"/>
  <c r="N12" i="1"/>
  <c r="N16" i="1" s="1"/>
  <c r="O16" i="1"/>
  <c r="O19" i="1" s="1"/>
  <c r="K16" i="1"/>
  <c r="F19" i="1"/>
  <c r="L16" i="1"/>
  <c r="H19" i="1"/>
  <c r="I19" i="1" l="1"/>
  <c r="N19" i="1" s="1"/>
  <c r="L19" i="1"/>
  <c r="K19" i="1"/>
  <c r="M19" i="1" l="1"/>
</calcChain>
</file>

<file path=xl/sharedStrings.xml><?xml version="1.0" encoding="utf-8"?>
<sst xmlns="http://schemas.openxmlformats.org/spreadsheetml/2006/main" count="160" uniqueCount="93">
  <si>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</si>
  <si>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</si>
  <si>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</si>
  <si>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</si>
  <si>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</si>
  <si>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</si>
  <si>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</si>
  <si>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</si>
  <si>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</si>
  <si>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</si>
  <si>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</si>
  <si>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</si>
  <si>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</si>
  <si>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</si>
  <si>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</si>
  <si>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</si>
  <si>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</si>
  <si>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</si>
  <si>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</si>
  <si>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</si>
  <si>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</si>
  <si>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</si>
  <si>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</si>
  <si>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</si>
  <si>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</si>
  <si>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</si>
  <si>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</si>
  <si>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</si>
  <si>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</si>
  <si>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</si>
  <si>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</si>
  <si>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</si>
  <si>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</si>
  <si>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</si>
  <si>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</si>
  <si>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</si>
  <si>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</si>
  <si>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</si>
  <si>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</si>
  <si>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</si>
  <si>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</si>
  <si>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</si>
  <si>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</si>
  <si>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</si>
  <si>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</si>
  <si>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</si>
  <si>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</si>
  <si>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</si>
  <si>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</si>
  <si>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</si>
  <si>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</si>
  <si>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</si>
  <si>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</si>
  <si>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Paukku = Hämeenlinnan Paukku  (1961)</t>
  </si>
  <si>
    <t>Anna Ala-Kauhaluoma</t>
  </si>
  <si>
    <t>Paukku</t>
  </si>
  <si>
    <t>Manse PP</t>
  </si>
  <si>
    <t>Manse PP = Manse PP Edustus, Tampere  (2015)</t>
  </si>
  <si>
    <t>9.9.2002   Janakkala</t>
  </si>
  <si>
    <t>13.05. 2018  Manse PP - Fera  2-0  (1-0, 6-3)</t>
  </si>
  <si>
    <t>8.  ottelu</t>
  </si>
  <si>
    <t>27.06. 2018  KeKi - Manse PP  0-2  (4-6, 2-10)</t>
  </si>
  <si>
    <t>Jana</t>
  </si>
  <si>
    <t>3/6</t>
  </si>
  <si>
    <t>2/2</t>
  </si>
  <si>
    <t>2.</t>
  </si>
  <si>
    <t xml:space="preserve">Lyöty </t>
  </si>
  <si>
    <t xml:space="preserve">Tuotu </t>
  </si>
  <si>
    <t>Jana = Janakkalan Jana  (1929),  kasvattajaseura</t>
  </si>
  <si>
    <t>NAISET</t>
  </si>
  <si>
    <t>Itä</t>
  </si>
  <si>
    <t>Ikä ensimmäisessä ottelussa</t>
  </si>
  <si>
    <t>06.07. 2019  Seinäjoki</t>
  </si>
  <si>
    <t xml:space="preserve">  0-1 (1-2, 4-4)</t>
  </si>
  <si>
    <t>3p</t>
  </si>
  <si>
    <t>1/3</t>
  </si>
  <si>
    <t>0/1</t>
  </si>
  <si>
    <t>Jussi Viljanen</t>
  </si>
  <si>
    <t>3911</t>
  </si>
  <si>
    <t>16 v  9 kk  27 pv</t>
  </si>
  <si>
    <t>4.</t>
  </si>
  <si>
    <t>B-TYTÖT</t>
  </si>
  <si>
    <t>30.06. 2018  Joensuu</t>
  </si>
  <si>
    <t xml:space="preserve">  1-2  (2-3, 2-0, 0-1)</t>
  </si>
  <si>
    <t>1/1</t>
  </si>
  <si>
    <t>Länsi</t>
  </si>
  <si>
    <t>2v</t>
  </si>
  <si>
    <t>0/3</t>
  </si>
  <si>
    <t>Joni Järvinen</t>
  </si>
  <si>
    <t xml:space="preserve">  15 v   8 kk   4 pv  </t>
  </si>
  <si>
    <t xml:space="preserve">  15 v   9 kk 18 pv  </t>
  </si>
  <si>
    <t>L+T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</si>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</sst>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0" fillId="3" borderId="0" xfId="0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3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8" width="5.7109375" style="153" customWidth="1"/>
    <col min="19" max="19" width="5.7109375" style="83" customWidth="1"/>
    <col min="20" max="20" width="0.7109375" style="42" customWidth="1"/>
    <col min="21" max="28" width="5.7109375" style="66" customWidth="1"/>
    <col min="29" max="32" width="5.7109375" style="25" customWidth="1"/>
    <col min="33" max="33" width="5.7109375" style="6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54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7"/>
      <c r="O1" s="7"/>
      <c r="P1" s="152"/>
      <c r="Q1" s="152"/>
      <c r="R1" s="15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7">
        <v>2015</v>
      </c>
      <c r="C4" s="87"/>
      <c r="D4" s="88" t="s">
        <v>62</v>
      </c>
      <c r="E4" s="87"/>
      <c r="F4" s="89" t="s">
        <v>52</v>
      </c>
      <c r="G4" s="90"/>
      <c r="H4" s="91"/>
      <c r="I4" s="87"/>
      <c r="J4" s="87"/>
      <c r="K4" s="87"/>
      <c r="L4" s="87"/>
      <c r="M4" s="87"/>
      <c r="N4" s="92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7">
        <v>2016</v>
      </c>
      <c r="C5" s="87"/>
      <c r="D5" s="88" t="s">
        <v>62</v>
      </c>
      <c r="E5" s="87"/>
      <c r="F5" s="89" t="s">
        <v>52</v>
      </c>
      <c r="G5" s="90"/>
      <c r="H5" s="91"/>
      <c r="I5" s="87"/>
      <c r="J5" s="87"/>
      <c r="K5" s="87"/>
      <c r="L5" s="87"/>
      <c r="M5" s="87"/>
      <c r="N5" s="9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8">
        <v>2017</v>
      </c>
      <c r="C6" s="28"/>
      <c r="D6" s="29" t="s">
        <v>55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8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7">
        <v>2018</v>
      </c>
      <c r="C7" s="87"/>
      <c r="D7" s="88" t="s">
        <v>62</v>
      </c>
      <c r="E7" s="87"/>
      <c r="F7" s="89" t="s">
        <v>52</v>
      </c>
      <c r="G7" s="90"/>
      <c r="H7" s="91"/>
      <c r="I7" s="87"/>
      <c r="J7" s="87"/>
      <c r="K7" s="87"/>
      <c r="L7" s="87"/>
      <c r="M7" s="87"/>
      <c r="N7" s="9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8">
        <v>2018</v>
      </c>
      <c r="C8" s="28"/>
      <c r="D8" s="29" t="s">
        <v>62</v>
      </c>
      <c r="E8" s="28"/>
      <c r="F8" s="30" t="s">
        <v>38</v>
      </c>
      <c r="G8" s="31"/>
      <c r="H8" s="32"/>
      <c r="I8" s="28"/>
      <c r="J8" s="28"/>
      <c r="K8" s="28"/>
      <c r="L8" s="28"/>
      <c r="M8" s="28"/>
      <c r="N8" s="3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2018</v>
      </c>
      <c r="C9" s="26" t="s">
        <v>65</v>
      </c>
      <c r="D9" s="34" t="s">
        <v>56</v>
      </c>
      <c r="E9" s="26">
        <v>12</v>
      </c>
      <c r="F9" s="26">
        <v>1</v>
      </c>
      <c r="G9" s="26">
        <v>14</v>
      </c>
      <c r="H9" s="26">
        <v>11</v>
      </c>
      <c r="I9" s="26">
        <v>36</v>
      </c>
      <c r="J9" s="26">
        <v>7</v>
      </c>
      <c r="K9" s="26">
        <v>7</v>
      </c>
      <c r="L9" s="26">
        <v>7</v>
      </c>
      <c r="M9" s="26">
        <v>15</v>
      </c>
      <c r="N9" s="35">
        <v>0.439</v>
      </c>
      <c r="O9" s="53">
        <v>82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>
        <v>1</v>
      </c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80</v>
      </c>
      <c r="D10" s="34" t="s">
        <v>56</v>
      </c>
      <c r="E10" s="26">
        <v>22</v>
      </c>
      <c r="F10" s="26">
        <v>0</v>
      </c>
      <c r="G10" s="26">
        <v>22</v>
      </c>
      <c r="H10" s="26">
        <v>13</v>
      </c>
      <c r="I10" s="26">
        <v>59</v>
      </c>
      <c r="J10" s="26">
        <v>13</v>
      </c>
      <c r="K10" s="26">
        <v>10</v>
      </c>
      <c r="L10" s="26">
        <v>14</v>
      </c>
      <c r="M10" s="26">
        <v>22</v>
      </c>
      <c r="N10" s="35">
        <v>0.49579831932773111</v>
      </c>
      <c r="O10" s="53">
        <v>119</v>
      </c>
      <c r="P10" s="18"/>
      <c r="Q10" s="18"/>
      <c r="R10" s="18"/>
      <c r="S10" s="18"/>
      <c r="T10" s="24" t="e">
        <f t="shared" ref="T10:T12" si="0">PRODUCT(L10/S10)</f>
        <v>#DIV/0!</v>
      </c>
      <c r="U10" s="26">
        <v>9</v>
      </c>
      <c r="V10" s="26">
        <v>1</v>
      </c>
      <c r="W10" s="26">
        <v>7</v>
      </c>
      <c r="X10" s="26">
        <v>3</v>
      </c>
      <c r="Y10" s="26">
        <v>27</v>
      </c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65</v>
      </c>
      <c r="D11" s="34" t="s">
        <v>56</v>
      </c>
      <c r="E11" s="26">
        <v>19</v>
      </c>
      <c r="F11" s="26">
        <v>2</v>
      </c>
      <c r="G11" s="26">
        <v>35</v>
      </c>
      <c r="H11" s="26">
        <v>10</v>
      </c>
      <c r="I11" s="26">
        <v>79</v>
      </c>
      <c r="J11" s="26">
        <v>2</v>
      </c>
      <c r="K11" s="26">
        <v>6</v>
      </c>
      <c r="L11" s="26">
        <v>34</v>
      </c>
      <c r="M11" s="26">
        <v>37</v>
      </c>
      <c r="N11" s="35">
        <v>0.61199999999999999</v>
      </c>
      <c r="O11" s="53">
        <v>129</v>
      </c>
      <c r="P11" s="18" t="s">
        <v>92</v>
      </c>
      <c r="Q11" s="18"/>
      <c r="R11" s="18"/>
      <c r="S11" s="18"/>
      <c r="T11" s="24" t="e">
        <f t="shared" si="0"/>
        <v>#DIV/0!</v>
      </c>
      <c r="U11" s="26">
        <v>9</v>
      </c>
      <c r="V11" s="26">
        <v>0</v>
      </c>
      <c r="W11" s="26">
        <v>10</v>
      </c>
      <c r="X11" s="26">
        <v>4</v>
      </c>
      <c r="Y11" s="26">
        <v>41</v>
      </c>
      <c r="Z11" s="27"/>
      <c r="AA11" s="27"/>
      <c r="AB11" s="27"/>
      <c r="AC11" s="27"/>
      <c r="AD11" s="27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1">SUM(E4:E11)</f>
        <v>53</v>
      </c>
      <c r="F12" s="18">
        <f t="shared" si="1"/>
        <v>3</v>
      </c>
      <c r="G12" s="18">
        <f t="shared" si="1"/>
        <v>71</v>
      </c>
      <c r="H12" s="18">
        <f t="shared" si="1"/>
        <v>34</v>
      </c>
      <c r="I12" s="18">
        <f t="shared" si="1"/>
        <v>174</v>
      </c>
      <c r="J12" s="18">
        <f t="shared" si="1"/>
        <v>22</v>
      </c>
      <c r="K12" s="18">
        <f t="shared" si="1"/>
        <v>23</v>
      </c>
      <c r="L12" s="18">
        <f t="shared" si="1"/>
        <v>55</v>
      </c>
      <c r="M12" s="18">
        <f t="shared" si="1"/>
        <v>74</v>
      </c>
      <c r="N12" s="36">
        <f>PRODUCT(I12/O12)</f>
        <v>0.52727272727272723</v>
      </c>
      <c r="O12" s="37">
        <f t="shared" ref="O12:AJ12" si="2">SUM(O4:O11)</f>
        <v>330</v>
      </c>
      <c r="P12" s="18"/>
      <c r="Q12" s="18"/>
      <c r="R12" s="18"/>
      <c r="S12" s="18"/>
      <c r="T12" s="24" t="e">
        <f t="shared" si="0"/>
        <v>#DIV/0!</v>
      </c>
      <c r="U12" s="18">
        <f t="shared" si="2"/>
        <v>18</v>
      </c>
      <c r="V12" s="18">
        <f t="shared" si="2"/>
        <v>1</v>
      </c>
      <c r="W12" s="18">
        <f t="shared" si="2"/>
        <v>17</v>
      </c>
      <c r="X12" s="18">
        <f t="shared" si="2"/>
        <v>7</v>
      </c>
      <c r="Y12" s="18">
        <f t="shared" si="2"/>
        <v>68</v>
      </c>
      <c r="Z12" s="18">
        <f t="shared" si="2"/>
        <v>0</v>
      </c>
      <c r="AA12" s="18">
        <f t="shared" si="2"/>
        <v>0</v>
      </c>
      <c r="AB12" s="18">
        <f t="shared" si="2"/>
        <v>0</v>
      </c>
      <c r="AC12" s="18">
        <f t="shared" si="2"/>
        <v>0</v>
      </c>
      <c r="AD12" s="18">
        <f t="shared" si="2"/>
        <v>0</v>
      </c>
      <c r="AE12" s="18">
        <f t="shared" si="2"/>
        <v>1</v>
      </c>
      <c r="AF12" s="18">
        <f t="shared" si="2"/>
        <v>0</v>
      </c>
      <c r="AG12" s="18">
        <f t="shared" si="2"/>
        <v>0</v>
      </c>
      <c r="AH12" s="18">
        <f t="shared" si="2"/>
        <v>0</v>
      </c>
      <c r="AI12" s="18">
        <f t="shared" si="2"/>
        <v>2</v>
      </c>
      <c r="AJ12" s="18">
        <f t="shared" si="2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4" t="s">
        <v>2</v>
      </c>
      <c r="C13" s="38"/>
      <c r="D13" s="39">
        <f>SUM(F12:H12)+((I12-F12-G12)/3)+(E12/3)+(AE12*25)+(AF12*25)+(AG12*10)+(AH12*25)+(AI12*20)+(AJ12*15)</f>
        <v>224</v>
      </c>
      <c r="E13" s="1"/>
      <c r="F13" s="1"/>
      <c r="G13" s="1"/>
      <c r="H13" s="1"/>
      <c r="I13" s="1"/>
      <c r="J13" s="1"/>
      <c r="K13" s="1"/>
      <c r="L13" s="1"/>
      <c r="M13" s="1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41"/>
      <c r="AE13" s="1"/>
      <c r="AF13" s="1"/>
      <c r="AG13" s="1"/>
      <c r="AH13" s="1"/>
      <c r="AI13" s="23"/>
      <c r="AJ13" s="23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0"/>
      <c r="O14" s="42"/>
      <c r="P14" s="1"/>
      <c r="Q14" s="43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1"/>
      <c r="AG14" s="1"/>
      <c r="AH14" s="1"/>
      <c r="AI14" s="23"/>
      <c r="AJ14" s="23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44"/>
      <c r="D15" s="4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6" t="s">
        <v>35</v>
      </c>
      <c r="O15" s="24"/>
      <c r="P15" s="45" t="s">
        <v>32</v>
      </c>
      <c r="Q15" s="12"/>
      <c r="R15" s="12"/>
      <c r="S15" s="12"/>
      <c r="T15" s="46"/>
      <c r="U15" s="46"/>
      <c r="V15" s="46"/>
      <c r="W15" s="46"/>
      <c r="X15" s="46"/>
      <c r="Y15" s="12"/>
      <c r="Z15" s="12"/>
      <c r="AA15" s="12"/>
      <c r="AB15" s="11"/>
      <c r="AC15" s="12"/>
      <c r="AD15" s="12"/>
      <c r="AE15" s="12"/>
      <c r="AF15" s="11"/>
      <c r="AG15" s="11"/>
      <c r="AH15" s="11"/>
      <c r="AI15" s="11"/>
      <c r="AJ15" s="47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17</v>
      </c>
      <c r="C16" s="12"/>
      <c r="D16" s="48"/>
      <c r="E16" s="26">
        <f>PRODUCT(E12)</f>
        <v>53</v>
      </c>
      <c r="F16" s="26">
        <f>PRODUCT(F12)</f>
        <v>3</v>
      </c>
      <c r="G16" s="26">
        <f>PRODUCT(G12)</f>
        <v>71</v>
      </c>
      <c r="H16" s="26">
        <f>PRODUCT(H12)</f>
        <v>34</v>
      </c>
      <c r="I16" s="26">
        <f>PRODUCT(I12)</f>
        <v>174</v>
      </c>
      <c r="J16" s="1"/>
      <c r="K16" s="49">
        <f>PRODUCT((F16+G16)/E16)</f>
        <v>1.3962264150943395</v>
      </c>
      <c r="L16" s="49">
        <f>PRODUCT(H16/E16)</f>
        <v>0.64150943396226412</v>
      </c>
      <c r="M16" s="49">
        <f>PRODUCT(I16/E16)</f>
        <v>3.2830188679245285</v>
      </c>
      <c r="N16" s="35">
        <f>PRODUCT(N12)</f>
        <v>0.52727272727272723</v>
      </c>
      <c r="O16" s="24">
        <f>PRODUCT(O12)</f>
        <v>330</v>
      </c>
      <c r="P16" s="137" t="s">
        <v>33</v>
      </c>
      <c r="Q16" s="138"/>
      <c r="R16" s="139" t="s">
        <v>59</v>
      </c>
      <c r="S16" s="139"/>
      <c r="T16" s="139"/>
      <c r="U16" s="139"/>
      <c r="V16" s="139"/>
      <c r="W16" s="139"/>
      <c r="X16" s="139"/>
      <c r="Y16" s="139"/>
      <c r="Z16" s="139"/>
      <c r="AA16" s="140"/>
      <c r="AB16" s="140" t="s">
        <v>36</v>
      </c>
      <c r="AC16" s="140"/>
      <c r="AD16" s="140"/>
      <c r="AE16" s="140"/>
      <c r="AF16" s="140" t="s">
        <v>89</v>
      </c>
      <c r="AG16" s="140"/>
      <c r="AH16" s="140"/>
      <c r="AI16" s="140"/>
      <c r="AJ16" s="14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0" t="s">
        <v>18</v>
      </c>
      <c r="C17" s="51"/>
      <c r="D17" s="52"/>
      <c r="E17" s="26">
        <f>PRODUCT(U12)</f>
        <v>18</v>
      </c>
      <c r="F17" s="26">
        <f>PRODUCT(V12)</f>
        <v>1</v>
      </c>
      <c r="G17" s="26">
        <f>PRODUCT(W12)</f>
        <v>17</v>
      </c>
      <c r="H17" s="26">
        <f>PRODUCT(X12)</f>
        <v>7</v>
      </c>
      <c r="I17" s="26">
        <f>PRODUCT(Y12)</f>
        <v>68</v>
      </c>
      <c r="J17" s="1"/>
      <c r="K17" s="49">
        <f>PRODUCT((F17+G17)/E17)</f>
        <v>1</v>
      </c>
      <c r="L17" s="49">
        <f>PRODUCT(H17/E17)</f>
        <v>0.3888888888888889</v>
      </c>
      <c r="M17" s="49">
        <f>PRODUCT(I17/E17)</f>
        <v>3.7777777777777777</v>
      </c>
      <c r="N17" s="35">
        <f>PRODUCT(I17/O17)</f>
        <v>0.56666666666666665</v>
      </c>
      <c r="O17" s="53">
        <v>120</v>
      </c>
      <c r="P17" s="141" t="s">
        <v>66</v>
      </c>
      <c r="Q17" s="142"/>
      <c r="R17" s="143" t="s">
        <v>59</v>
      </c>
      <c r="S17" s="143"/>
      <c r="T17" s="143"/>
      <c r="U17" s="143"/>
      <c r="V17" s="143"/>
      <c r="W17" s="143"/>
      <c r="X17" s="143"/>
      <c r="Y17" s="143"/>
      <c r="Z17" s="143"/>
      <c r="AA17" s="144"/>
      <c r="AB17" s="144" t="s">
        <v>36</v>
      </c>
      <c r="AC17" s="144"/>
      <c r="AD17" s="144"/>
      <c r="AE17" s="144"/>
      <c r="AF17" s="144" t="s">
        <v>89</v>
      </c>
      <c r="AG17" s="144"/>
      <c r="AH17" s="144"/>
      <c r="AI17" s="144"/>
      <c r="AJ17" s="150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4" t="s">
        <v>19</v>
      </c>
      <c r="C18" s="55"/>
      <c r="D18" s="56"/>
      <c r="E18" s="27"/>
      <c r="F18" s="27"/>
      <c r="G18" s="27"/>
      <c r="H18" s="27"/>
      <c r="I18" s="27"/>
      <c r="J18" s="1"/>
      <c r="K18" s="57"/>
      <c r="L18" s="57"/>
      <c r="M18" s="57"/>
      <c r="N18" s="58"/>
      <c r="O18" s="24">
        <v>0</v>
      </c>
      <c r="P18" s="141" t="s">
        <v>67</v>
      </c>
      <c r="Q18" s="142"/>
      <c r="R18" s="143" t="s">
        <v>59</v>
      </c>
      <c r="S18" s="143"/>
      <c r="T18" s="143"/>
      <c r="U18" s="143"/>
      <c r="V18" s="143"/>
      <c r="W18" s="143"/>
      <c r="X18" s="143"/>
      <c r="Y18" s="143"/>
      <c r="Z18" s="143"/>
      <c r="AA18" s="144"/>
      <c r="AB18" s="144" t="s">
        <v>36</v>
      </c>
      <c r="AC18" s="144"/>
      <c r="AD18" s="144"/>
      <c r="AE18" s="144"/>
      <c r="AF18" s="144" t="s">
        <v>89</v>
      </c>
      <c r="AG18" s="144"/>
      <c r="AH18" s="144"/>
      <c r="AI18" s="144"/>
      <c r="AJ18" s="15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9" t="s">
        <v>20</v>
      </c>
      <c r="C19" s="60"/>
      <c r="D19" s="61"/>
      <c r="E19" s="18">
        <f>SUM(E16:E18)</f>
        <v>71</v>
      </c>
      <c r="F19" s="18">
        <f>SUM(F16:F18)</f>
        <v>4</v>
      </c>
      <c r="G19" s="18">
        <f>SUM(G16:G18)</f>
        <v>88</v>
      </c>
      <c r="H19" s="18">
        <f>SUM(H16:H18)</f>
        <v>41</v>
      </c>
      <c r="I19" s="18">
        <f>SUM(I16:I18)</f>
        <v>242</v>
      </c>
      <c r="J19" s="1"/>
      <c r="K19" s="62">
        <f>PRODUCT((F19+G19)/E19)</f>
        <v>1.295774647887324</v>
      </c>
      <c r="L19" s="62">
        <f>PRODUCT(H19/E19)</f>
        <v>0.57746478873239437</v>
      </c>
      <c r="M19" s="62">
        <f>PRODUCT(I19/E19)</f>
        <v>3.408450704225352</v>
      </c>
      <c r="N19" s="36">
        <f>PRODUCT(I19/O19)</f>
        <v>0.5377777777777778</v>
      </c>
      <c r="O19" s="24">
        <f>SUM(O16:O18)</f>
        <v>450</v>
      </c>
      <c r="P19" s="145" t="s">
        <v>34</v>
      </c>
      <c r="Q19" s="146"/>
      <c r="R19" s="147" t="s">
        <v>61</v>
      </c>
      <c r="S19" s="147"/>
      <c r="T19" s="147"/>
      <c r="U19" s="147"/>
      <c r="V19" s="147"/>
      <c r="W19" s="147"/>
      <c r="X19" s="147"/>
      <c r="Y19" s="147"/>
      <c r="Z19" s="147"/>
      <c r="AA19" s="148"/>
      <c r="AB19" s="148" t="s">
        <v>60</v>
      </c>
      <c r="AC19" s="148"/>
      <c r="AD19" s="148"/>
      <c r="AE19" s="148"/>
      <c r="AF19" s="148" t="s">
        <v>90</v>
      </c>
      <c r="AG19" s="148"/>
      <c r="AH19" s="148"/>
      <c r="AI19" s="148"/>
      <c r="AJ19" s="15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1"/>
      <c r="C20" s="41"/>
      <c r="D20" s="41"/>
      <c r="E20" s="41"/>
      <c r="F20" s="41"/>
      <c r="G20" s="41"/>
      <c r="H20" s="41"/>
      <c r="I20" s="41"/>
      <c r="J20" s="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 t="s">
        <v>37</v>
      </c>
      <c r="C21" s="1"/>
      <c r="D21" s="1" t="s">
        <v>68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79" t="s">
        <v>53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64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64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6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6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63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6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63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63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63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6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63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63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63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63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63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63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63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63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63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63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63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63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63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63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63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63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63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63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24"/>
      <c r="Z61" s="24"/>
      <c r="AA61" s="63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24"/>
      <c r="Z62" s="24"/>
      <c r="AA62" s="63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24"/>
      <c r="Z63" s="24"/>
      <c r="AA63" s="63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24"/>
      <c r="Z64" s="24"/>
      <c r="AA64" s="63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24"/>
      <c r="Z65" s="24"/>
      <c r="AA65" s="63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24"/>
      <c r="Z66" s="24"/>
      <c r="AA66" s="63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24"/>
      <c r="Z67" s="24"/>
      <c r="AA67" s="63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24"/>
      <c r="Z68" s="24"/>
      <c r="AA68" s="63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24"/>
      <c r="Z69" s="24"/>
      <c r="AA69" s="63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24"/>
      <c r="Z70" s="24"/>
      <c r="AA70" s="63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24"/>
      <c r="Z71" s="24"/>
      <c r="AA71" s="63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24"/>
      <c r="Z72" s="24"/>
      <c r="AA72" s="63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24"/>
      <c r="Z73" s="24"/>
      <c r="AA73" s="63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24"/>
      <c r="Z74" s="24"/>
      <c r="AA74" s="63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24"/>
      <c r="Z75" s="24"/>
      <c r="AA75" s="63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24"/>
      <c r="Z76" s="24"/>
      <c r="AA76" s="63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24"/>
      <c r="Z77" s="24"/>
      <c r="AA77" s="63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1"/>
      <c r="V78" s="1"/>
      <c r="W78" s="1"/>
      <c r="X78" s="1"/>
      <c r="Y78" s="24"/>
      <c r="Z78" s="24"/>
      <c r="AA78" s="63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1"/>
      <c r="V79" s="1"/>
      <c r="W79" s="1"/>
      <c r="X79" s="1"/>
      <c r="Y79" s="24"/>
      <c r="Z79" s="24"/>
      <c r="AA79" s="63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1"/>
      <c r="V80" s="1"/>
      <c r="W80" s="1"/>
      <c r="X80" s="1"/>
      <c r="Y80" s="24"/>
      <c r="Z80" s="24"/>
      <c r="AA80" s="63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1"/>
      <c r="V81" s="1"/>
      <c r="W81" s="1"/>
      <c r="X81" s="1"/>
      <c r="Y81" s="24"/>
      <c r="Z81" s="24"/>
      <c r="AA81" s="63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1"/>
      <c r="V82" s="1"/>
      <c r="W82" s="1"/>
      <c r="X82" s="1"/>
      <c r="Y82" s="24"/>
      <c r="Z82" s="24"/>
      <c r="AA82" s="63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24"/>
      <c r="R83" s="24"/>
      <c r="S83" s="24"/>
      <c r="T83" s="24"/>
      <c r="U83" s="1"/>
      <c r="V83" s="1"/>
      <c r="W83" s="1"/>
      <c r="X83" s="1"/>
      <c r="Y83" s="24"/>
      <c r="Z83" s="24"/>
      <c r="AA83" s="63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24"/>
      <c r="R84" s="24"/>
      <c r="S84" s="24"/>
      <c r="T84" s="24"/>
      <c r="U84" s="1"/>
      <c r="V84" s="1"/>
      <c r="W84" s="1"/>
      <c r="X84" s="1"/>
      <c r="Y84" s="24"/>
      <c r="Z84" s="24"/>
      <c r="AA84" s="63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24"/>
      <c r="R85" s="24"/>
      <c r="S85" s="24"/>
      <c r="T85" s="24"/>
      <c r="U85" s="1"/>
      <c r="V85" s="1"/>
      <c r="W85" s="1"/>
      <c r="X85" s="1"/>
      <c r="Y85" s="24"/>
      <c r="Z85" s="24"/>
      <c r="AA85" s="63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24"/>
      <c r="R86" s="24"/>
      <c r="S86" s="24"/>
      <c r="T86" s="24"/>
      <c r="U86" s="1"/>
      <c r="V86" s="1"/>
      <c r="W86" s="1"/>
      <c r="X86" s="1"/>
      <c r="Y86" s="24"/>
      <c r="Z86" s="24"/>
      <c r="AA86" s="63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4"/>
      <c r="Q87" s="24"/>
      <c r="R87" s="24"/>
      <c r="S87" s="24"/>
      <c r="T87" s="24"/>
      <c r="U87" s="1"/>
      <c r="V87" s="1"/>
      <c r="W87" s="1"/>
      <c r="X87" s="1"/>
      <c r="Y87" s="24"/>
      <c r="Z87" s="24"/>
      <c r="AA87" s="63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"/>
      <c r="Q88" s="8"/>
      <c r="R88" s="8"/>
      <c r="S88" s="1"/>
      <c r="T88" s="24"/>
      <c r="U88" s="1"/>
      <c r="V88" s="1"/>
      <c r="W88" s="1"/>
      <c r="X88" s="1"/>
      <c r="Y88" s="24"/>
      <c r="Z88" s="24"/>
      <c r="AA88" s="63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"/>
      <c r="Q89" s="8"/>
      <c r="R89" s="8"/>
      <c r="S89" s="1"/>
      <c r="T89" s="24"/>
      <c r="U89" s="1"/>
      <c r="V89" s="1"/>
      <c r="W89" s="1"/>
      <c r="X89" s="1"/>
      <c r="Y89" s="24"/>
      <c r="Z89" s="24"/>
      <c r="AA89" s="63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53"/>
      <c r="Q90" s="153"/>
      <c r="R90" s="153"/>
      <c r="S90" s="83"/>
      <c r="T90" s="42"/>
      <c r="U90" s="1"/>
      <c r="V90" s="1"/>
      <c r="W90" s="1"/>
      <c r="X90" s="1"/>
      <c r="Y90" s="24"/>
      <c r="Z90" s="24"/>
      <c r="AA90" s="63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53"/>
      <c r="Q91" s="153"/>
      <c r="R91" s="153"/>
      <c r="S91" s="83"/>
      <c r="T91" s="42"/>
      <c r="U91" s="1"/>
      <c r="V91" s="1"/>
      <c r="W91" s="1"/>
      <c r="X91" s="1"/>
      <c r="Y91" s="24"/>
      <c r="Z91" s="24"/>
      <c r="AA91" s="63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53"/>
      <c r="Q92" s="153"/>
      <c r="R92" s="153"/>
      <c r="S92" s="83"/>
      <c r="T92" s="42"/>
      <c r="U92" s="1"/>
      <c r="V92" s="1"/>
      <c r="W92" s="1"/>
      <c r="X92" s="1"/>
      <c r="Y92" s="24"/>
      <c r="Z92" s="24"/>
      <c r="AA92" s="63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53"/>
      <c r="Q93" s="153"/>
      <c r="R93" s="153"/>
      <c r="S93" s="83"/>
      <c r="T93" s="42"/>
      <c r="U93" s="1"/>
      <c r="V93" s="1"/>
      <c r="W93" s="1"/>
      <c r="X93" s="1"/>
      <c r="Y93" s="24"/>
      <c r="Z93" s="24"/>
      <c r="AA93" s="63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53"/>
      <c r="Q94" s="153"/>
      <c r="R94" s="153"/>
      <c r="S94" s="83"/>
      <c r="T94" s="42"/>
      <c r="U94" s="1"/>
      <c r="V94" s="1"/>
      <c r="W94" s="1"/>
      <c r="X94" s="1"/>
      <c r="Y94" s="24"/>
      <c r="Z94" s="24"/>
      <c r="AA94" s="63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53"/>
      <c r="Q95" s="153"/>
      <c r="R95" s="153"/>
      <c r="S95" s="83"/>
      <c r="T95" s="42"/>
      <c r="U95" s="1"/>
      <c r="V95" s="1"/>
      <c r="W95" s="1"/>
      <c r="X95" s="1"/>
      <c r="Y95" s="24"/>
      <c r="Z95" s="24"/>
      <c r="AA95" s="63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53"/>
      <c r="Q96" s="153"/>
      <c r="R96" s="153"/>
      <c r="S96" s="83"/>
      <c r="T96" s="42"/>
      <c r="U96" s="1"/>
      <c r="V96" s="1"/>
      <c r="W96" s="1"/>
      <c r="X96" s="1"/>
      <c r="Y96" s="24"/>
      <c r="Z96" s="24"/>
      <c r="AA96" s="63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53"/>
      <c r="Q97" s="153"/>
      <c r="R97" s="153"/>
      <c r="S97" s="83"/>
      <c r="T97" s="42"/>
      <c r="U97" s="1"/>
      <c r="V97" s="1"/>
      <c r="W97" s="1"/>
      <c r="X97" s="1"/>
      <c r="Y97" s="24"/>
      <c r="Z97" s="24"/>
      <c r="AA97" s="63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53"/>
      <c r="Q98" s="153"/>
      <c r="R98" s="153"/>
      <c r="S98" s="83"/>
      <c r="T98" s="42"/>
      <c r="U98" s="1"/>
      <c r="V98" s="1"/>
      <c r="W98" s="1"/>
      <c r="X98" s="1"/>
      <c r="Y98" s="24"/>
      <c r="Z98" s="24"/>
      <c r="AA98" s="63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53"/>
      <c r="Q99" s="153"/>
      <c r="R99" s="153"/>
      <c r="S99" s="83"/>
      <c r="T99" s="42"/>
      <c r="U99" s="1"/>
      <c r="V99" s="1"/>
      <c r="W99" s="1"/>
      <c r="X99" s="1"/>
      <c r="Y99" s="24"/>
      <c r="Z99" s="24"/>
      <c r="AA99" s="63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53"/>
      <c r="Q100" s="153"/>
      <c r="R100" s="153"/>
      <c r="S100" s="83"/>
      <c r="T100" s="42"/>
      <c r="U100" s="1"/>
      <c r="V100" s="1"/>
      <c r="W100" s="1"/>
      <c r="X100" s="1"/>
      <c r="Y100" s="24"/>
      <c r="Z100" s="24"/>
      <c r="AA100" s="63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53"/>
      <c r="Q101" s="153"/>
      <c r="R101" s="153"/>
      <c r="S101" s="83"/>
      <c r="T101" s="42"/>
      <c r="U101" s="1"/>
      <c r="V101" s="1"/>
      <c r="W101" s="1"/>
      <c r="X101" s="1"/>
      <c r="Y101" s="24"/>
      <c r="Z101" s="24"/>
      <c r="AA101" s="63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53"/>
      <c r="Q102" s="153"/>
      <c r="R102" s="153"/>
      <c r="S102" s="83"/>
      <c r="T102" s="42"/>
      <c r="U102" s="1"/>
      <c r="V102" s="1"/>
      <c r="W102" s="1"/>
      <c r="X102" s="1"/>
      <c r="Y102" s="24"/>
      <c r="Z102" s="24"/>
      <c r="AA102" s="63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53"/>
      <c r="Q103" s="153"/>
      <c r="R103" s="153"/>
      <c r="S103" s="83"/>
      <c r="T103" s="42"/>
      <c r="U103" s="1"/>
      <c r="V103" s="1"/>
      <c r="W103" s="1"/>
      <c r="X103" s="1"/>
      <c r="Y103" s="24"/>
      <c r="Z103" s="24"/>
      <c r="AA103" s="63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53"/>
      <c r="Q104" s="153"/>
      <c r="R104" s="153"/>
      <c r="S104" s="83"/>
      <c r="T104" s="42"/>
      <c r="U104" s="1"/>
      <c r="V104" s="1"/>
      <c r="W104" s="1"/>
      <c r="X104" s="1"/>
      <c r="Y104" s="24"/>
      <c r="Z104" s="24"/>
      <c r="AA104" s="63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53"/>
      <c r="Q105" s="153"/>
      <c r="R105" s="153"/>
      <c r="S105" s="83"/>
      <c r="T105" s="42"/>
      <c r="U105" s="1"/>
      <c r="V105" s="1"/>
      <c r="W105" s="1"/>
      <c r="X105" s="1"/>
      <c r="Y105" s="24"/>
      <c r="Z105" s="24"/>
      <c r="AA105" s="63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53"/>
      <c r="Q106" s="153"/>
      <c r="R106" s="153"/>
      <c r="S106" s="83"/>
      <c r="T106" s="42"/>
      <c r="U106" s="1"/>
      <c r="V106" s="1"/>
      <c r="W106" s="1"/>
      <c r="X106" s="1"/>
      <c r="Y106" s="24"/>
      <c r="Z106" s="24"/>
      <c r="AA106" s="63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53"/>
      <c r="Q107" s="153"/>
      <c r="R107" s="153"/>
      <c r="S107" s="83"/>
      <c r="T107" s="42"/>
      <c r="U107" s="1"/>
      <c r="V107" s="1"/>
      <c r="W107" s="1"/>
      <c r="X107" s="1"/>
      <c r="Y107" s="24"/>
      <c r="Z107" s="24"/>
      <c r="AA107" s="63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53"/>
      <c r="Q108" s="153"/>
      <c r="R108" s="153"/>
      <c r="S108" s="83"/>
      <c r="T108" s="42"/>
      <c r="U108" s="1"/>
      <c r="V108" s="1"/>
      <c r="W108" s="1"/>
      <c r="X108" s="1"/>
      <c r="Y108" s="24"/>
      <c r="Z108" s="24"/>
      <c r="AA108" s="63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53"/>
      <c r="Q109" s="153"/>
      <c r="R109" s="153"/>
      <c r="S109" s="83"/>
      <c r="T109" s="42"/>
      <c r="U109" s="1"/>
      <c r="V109" s="1"/>
      <c r="W109" s="1"/>
      <c r="X109" s="1"/>
      <c r="Y109" s="24"/>
      <c r="Z109" s="24"/>
      <c r="AA109" s="63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53"/>
      <c r="Q110" s="153"/>
      <c r="R110" s="153"/>
      <c r="S110" s="83"/>
      <c r="T110" s="42"/>
      <c r="U110" s="1"/>
      <c r="V110" s="1"/>
      <c r="W110" s="1"/>
      <c r="X110" s="1"/>
      <c r="Y110" s="24"/>
      <c r="Z110" s="24"/>
      <c r="AA110" s="63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53"/>
      <c r="Q111" s="153"/>
      <c r="R111" s="153"/>
      <c r="S111" s="83"/>
      <c r="T111" s="42"/>
      <c r="U111" s="1"/>
      <c r="V111" s="1"/>
      <c r="W111" s="1"/>
      <c r="X111" s="1"/>
      <c r="Y111" s="24"/>
      <c r="Z111" s="24"/>
      <c r="AA111" s="63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53"/>
      <c r="Q112" s="153"/>
      <c r="R112" s="153"/>
      <c r="S112" s="83"/>
      <c r="T112" s="42"/>
      <c r="U112" s="1"/>
      <c r="V112" s="1"/>
      <c r="W112" s="1"/>
      <c r="X112" s="1"/>
      <c r="Y112" s="24"/>
      <c r="Z112" s="24"/>
      <c r="AA112" s="63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53"/>
      <c r="Q113" s="153"/>
      <c r="R113" s="153"/>
      <c r="S113" s="83"/>
      <c r="T113" s="42"/>
      <c r="U113" s="1"/>
      <c r="V113" s="1"/>
      <c r="W113" s="1"/>
      <c r="X113" s="1"/>
      <c r="Y113" s="24"/>
      <c r="Z113" s="24"/>
      <c r="AA113" s="63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53"/>
      <c r="Q114" s="153"/>
      <c r="R114" s="153"/>
      <c r="S114" s="83"/>
      <c r="T114" s="42"/>
      <c r="U114" s="1"/>
      <c r="V114" s="1"/>
      <c r="W114" s="1"/>
      <c r="X114" s="1"/>
      <c r="Y114" s="24"/>
      <c r="Z114" s="24"/>
      <c r="AA114" s="63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53"/>
      <c r="Q115" s="153"/>
      <c r="R115" s="153"/>
      <c r="S115" s="83"/>
      <c r="T115" s="42"/>
      <c r="U115" s="1"/>
      <c r="V115" s="1"/>
      <c r="W115" s="1"/>
      <c r="X115" s="1"/>
      <c r="Y115" s="24"/>
      <c r="Z115" s="24"/>
      <c r="AA115" s="63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53"/>
      <c r="Q116" s="153"/>
      <c r="R116" s="153"/>
      <c r="S116" s="83"/>
      <c r="T116" s="42"/>
      <c r="U116" s="1"/>
      <c r="V116" s="1"/>
      <c r="W116" s="1"/>
      <c r="X116" s="1"/>
      <c r="Y116" s="24"/>
      <c r="Z116" s="24"/>
      <c r="AA116" s="63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53"/>
      <c r="Q117" s="153"/>
      <c r="R117" s="153"/>
      <c r="S117" s="83"/>
      <c r="T117" s="42"/>
      <c r="U117" s="1"/>
      <c r="V117" s="1"/>
      <c r="W117" s="1"/>
      <c r="X117" s="1"/>
      <c r="Y117" s="24"/>
      <c r="Z117" s="24"/>
      <c r="AA117" s="63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53"/>
      <c r="Q118" s="153"/>
      <c r="R118" s="153"/>
      <c r="S118" s="83"/>
      <c r="T118" s="42"/>
      <c r="U118" s="1"/>
      <c r="V118" s="1"/>
      <c r="W118" s="1"/>
      <c r="X118" s="1"/>
      <c r="Y118" s="24"/>
      <c r="Z118" s="24"/>
      <c r="AA118" s="63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53"/>
      <c r="Q119" s="153"/>
      <c r="R119" s="153"/>
      <c r="S119" s="83"/>
      <c r="T119" s="42"/>
      <c r="U119" s="1"/>
      <c r="V119" s="1"/>
      <c r="W119" s="1"/>
      <c r="X119" s="1"/>
      <c r="Y119" s="24"/>
      <c r="Z119" s="24"/>
      <c r="AA119" s="63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53"/>
      <c r="Q120" s="153"/>
      <c r="R120" s="153"/>
      <c r="S120" s="83"/>
      <c r="T120" s="42"/>
      <c r="U120" s="1"/>
      <c r="V120" s="1"/>
      <c r="W120" s="1"/>
      <c r="X120" s="1"/>
      <c r="Y120" s="24"/>
      <c r="Z120" s="24"/>
      <c r="AA120" s="63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53"/>
      <c r="Q121" s="153"/>
      <c r="R121" s="153"/>
      <c r="S121" s="83"/>
      <c r="T121" s="42"/>
      <c r="U121" s="1"/>
      <c r="V121" s="1"/>
      <c r="W121" s="1"/>
      <c r="X121" s="1"/>
      <c r="Y121" s="24"/>
      <c r="Z121" s="24"/>
      <c r="AA121" s="63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53"/>
      <c r="Q122" s="153"/>
      <c r="R122" s="153"/>
      <c r="S122" s="83"/>
      <c r="T122" s="42"/>
      <c r="U122" s="1"/>
      <c r="V122" s="1"/>
      <c r="W122" s="1"/>
      <c r="X122" s="1"/>
      <c r="Y122" s="24"/>
      <c r="Z122" s="24"/>
      <c r="AA122" s="63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53"/>
      <c r="Q123" s="153"/>
      <c r="R123" s="153"/>
      <c r="S123" s="83"/>
      <c r="T123" s="42"/>
      <c r="U123" s="1"/>
      <c r="V123" s="1"/>
      <c r="W123" s="1"/>
      <c r="X123" s="1"/>
      <c r="Y123" s="24"/>
      <c r="Z123" s="24"/>
      <c r="AA123" s="63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53"/>
      <c r="Q124" s="153"/>
      <c r="R124" s="153"/>
      <c r="S124" s="83"/>
      <c r="T124" s="42"/>
      <c r="U124" s="1"/>
      <c r="V124" s="1"/>
      <c r="W124" s="1"/>
      <c r="X124" s="1"/>
      <c r="Y124" s="24"/>
      <c r="Z124" s="24"/>
      <c r="AA124" s="63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53"/>
      <c r="Q125" s="153"/>
      <c r="R125" s="153"/>
      <c r="S125" s="83"/>
      <c r="T125" s="42"/>
      <c r="U125" s="1"/>
      <c r="V125" s="1"/>
      <c r="W125" s="1"/>
      <c r="X125" s="1"/>
      <c r="Y125" s="24"/>
      <c r="Z125" s="24"/>
      <c r="AA125" s="63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53"/>
      <c r="Q126" s="153"/>
      <c r="R126" s="153"/>
      <c r="S126" s="83"/>
      <c r="T126" s="42"/>
      <c r="U126" s="1"/>
      <c r="V126" s="1"/>
      <c r="W126" s="1"/>
      <c r="X126" s="1"/>
      <c r="Y126" s="24"/>
      <c r="Z126" s="24"/>
      <c r="AA126" s="63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53"/>
      <c r="Q127" s="153"/>
      <c r="R127" s="153"/>
      <c r="S127" s="83"/>
      <c r="T127" s="42"/>
      <c r="U127" s="1"/>
      <c r="V127" s="1"/>
      <c r="W127" s="1"/>
      <c r="X127" s="1"/>
      <c r="Y127" s="24"/>
      <c r="Z127" s="24"/>
      <c r="AA127" s="63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53"/>
      <c r="Q128" s="153"/>
      <c r="R128" s="153"/>
      <c r="S128" s="83"/>
      <c r="T128" s="42"/>
      <c r="U128" s="1"/>
      <c r="V128" s="1"/>
      <c r="W128" s="1"/>
      <c r="X128" s="1"/>
      <c r="Y128" s="24"/>
      <c r="Z128" s="24"/>
      <c r="AA128" s="63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53"/>
      <c r="Q129" s="153"/>
      <c r="R129" s="153"/>
      <c r="S129" s="83"/>
      <c r="T129" s="42"/>
      <c r="U129" s="1"/>
      <c r="V129" s="1"/>
      <c r="W129" s="1"/>
      <c r="X129" s="1"/>
      <c r="Y129" s="24"/>
      <c r="Z129" s="24"/>
      <c r="AA129" s="63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53"/>
      <c r="Q130" s="153"/>
      <c r="R130" s="153"/>
      <c r="S130" s="83"/>
      <c r="T130" s="42"/>
      <c r="U130" s="1"/>
      <c r="V130" s="1"/>
      <c r="W130" s="1"/>
      <c r="X130" s="1"/>
      <c r="Y130" s="24"/>
      <c r="Z130" s="24"/>
      <c r="AA130" s="63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53"/>
      <c r="Q131" s="153"/>
      <c r="R131" s="153"/>
      <c r="S131" s="83"/>
      <c r="T131" s="42"/>
      <c r="U131" s="1"/>
      <c r="V131" s="1"/>
      <c r="W131" s="1"/>
      <c r="X131" s="1"/>
      <c r="Y131" s="24"/>
      <c r="Z131" s="24"/>
      <c r="AA131" s="63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53"/>
      <c r="Q132" s="153"/>
      <c r="R132" s="153"/>
      <c r="S132" s="83"/>
      <c r="T132" s="42"/>
      <c r="U132" s="1"/>
      <c r="V132" s="1"/>
      <c r="W132" s="1"/>
      <c r="X132" s="1"/>
      <c r="Y132" s="24"/>
      <c r="Z132" s="24"/>
      <c r="AA132" s="63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53"/>
      <c r="Q133" s="153"/>
      <c r="R133" s="153"/>
      <c r="S133" s="83"/>
      <c r="T133" s="42"/>
      <c r="U133" s="1"/>
      <c r="V133" s="1"/>
      <c r="W133" s="1"/>
      <c r="X133" s="1"/>
      <c r="Y133" s="24"/>
      <c r="Z133" s="24"/>
      <c r="AA133" s="63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53"/>
      <c r="Q134" s="153"/>
      <c r="R134" s="153"/>
      <c r="S134" s="83"/>
      <c r="T134" s="42"/>
      <c r="U134" s="1"/>
      <c r="V134" s="1"/>
      <c r="W134" s="1"/>
      <c r="X134" s="1"/>
      <c r="Y134" s="24"/>
      <c r="Z134" s="24"/>
      <c r="AA134" s="63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53"/>
      <c r="Q135" s="153"/>
      <c r="R135" s="153"/>
      <c r="S135" s="83"/>
      <c r="T135" s="42"/>
      <c r="U135" s="1"/>
      <c r="V135" s="1"/>
      <c r="W135" s="1"/>
      <c r="X135" s="1"/>
      <c r="Y135" s="24"/>
      <c r="Z135" s="24"/>
      <c r="AA135" s="63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53"/>
      <c r="Q136" s="153"/>
      <c r="R136" s="153"/>
      <c r="S136" s="83"/>
      <c r="T136" s="42"/>
      <c r="U136" s="1"/>
      <c r="V136" s="1"/>
      <c r="W136" s="1"/>
      <c r="X136" s="1"/>
      <c r="Y136" s="24"/>
      <c r="Z136" s="24"/>
      <c r="AA136" s="63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53"/>
      <c r="Q137" s="153"/>
      <c r="R137" s="153"/>
      <c r="S137" s="83"/>
      <c r="T137" s="42"/>
      <c r="U137" s="1"/>
      <c r="V137" s="1"/>
      <c r="W137" s="1"/>
      <c r="X137" s="1"/>
      <c r="Y137" s="24"/>
      <c r="Z137" s="24"/>
      <c r="AA137" s="63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53"/>
      <c r="Q138" s="153"/>
      <c r="R138" s="153"/>
      <c r="S138" s="83"/>
      <c r="T138" s="42"/>
      <c r="U138" s="1"/>
      <c r="V138" s="1"/>
      <c r="W138" s="1"/>
      <c r="X138" s="1"/>
      <c r="Y138" s="24"/>
      <c r="Z138" s="24"/>
      <c r="AA138" s="63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53"/>
      <c r="Q139" s="153"/>
      <c r="R139" s="153"/>
      <c r="S139" s="83"/>
      <c r="T139" s="42"/>
      <c r="U139" s="1"/>
      <c r="V139" s="1"/>
      <c r="W139" s="1"/>
      <c r="X139" s="1"/>
      <c r="Y139" s="24"/>
      <c r="Z139" s="24"/>
      <c r="AA139" s="63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53"/>
      <c r="Q140" s="153"/>
      <c r="R140" s="153"/>
      <c r="S140" s="83"/>
      <c r="T140" s="42"/>
      <c r="U140" s="1"/>
      <c r="V140" s="1"/>
      <c r="W140" s="1"/>
      <c r="X140" s="1"/>
      <c r="Y140" s="24"/>
      <c r="Z140" s="24"/>
      <c r="AA140" s="63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53"/>
      <c r="Q141" s="153"/>
      <c r="R141" s="153"/>
      <c r="S141" s="83"/>
      <c r="T141" s="42"/>
      <c r="U141" s="1"/>
      <c r="V141" s="1"/>
      <c r="W141" s="1"/>
      <c r="X141" s="1"/>
      <c r="Y141" s="24"/>
      <c r="Z141" s="24"/>
      <c r="AA141" s="63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53"/>
      <c r="Q142" s="153"/>
      <c r="R142" s="153"/>
      <c r="S142" s="83"/>
      <c r="T142" s="42"/>
      <c r="U142" s="1"/>
      <c r="V142" s="1"/>
      <c r="W142" s="1"/>
      <c r="X142" s="1"/>
      <c r="Y142" s="24"/>
      <c r="Z142" s="24"/>
      <c r="AA142" s="63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53"/>
      <c r="Q143" s="153"/>
      <c r="R143" s="153"/>
      <c r="S143" s="83"/>
      <c r="T143" s="42"/>
      <c r="U143" s="1"/>
      <c r="V143" s="1"/>
      <c r="W143" s="1"/>
      <c r="X143" s="1"/>
      <c r="Y143" s="24"/>
      <c r="Z143" s="24"/>
      <c r="AA143" s="63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53"/>
      <c r="Q144" s="153"/>
      <c r="R144" s="153"/>
      <c r="S144" s="83"/>
      <c r="T144" s="42"/>
      <c r="U144" s="1"/>
      <c r="V144" s="1"/>
      <c r="W144" s="1"/>
      <c r="X144" s="1"/>
      <c r="Y144" s="24"/>
      <c r="Z144" s="24"/>
      <c r="AA144" s="63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53"/>
      <c r="Q145" s="153"/>
      <c r="R145" s="153"/>
      <c r="S145" s="83"/>
      <c r="T145" s="42"/>
      <c r="U145" s="1"/>
      <c r="V145" s="1"/>
      <c r="W145" s="1"/>
      <c r="X145" s="1"/>
      <c r="Y145" s="24"/>
      <c r="Z145" s="24"/>
      <c r="AA145" s="63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53"/>
      <c r="Q146" s="153"/>
      <c r="R146" s="153"/>
      <c r="S146" s="83"/>
      <c r="T146" s="42"/>
      <c r="U146" s="1"/>
      <c r="V146" s="1"/>
      <c r="W146" s="1"/>
      <c r="X146" s="1"/>
      <c r="Y146" s="24"/>
      <c r="Z146" s="24"/>
      <c r="AA146" s="63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53"/>
      <c r="Q147" s="153"/>
      <c r="R147" s="153"/>
      <c r="S147" s="83"/>
      <c r="T147" s="42"/>
      <c r="U147" s="1"/>
      <c r="V147" s="1"/>
      <c r="W147" s="1"/>
      <c r="X147" s="1"/>
      <c r="Y147" s="24"/>
      <c r="Z147" s="24"/>
      <c r="AA147" s="63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53"/>
      <c r="Q148" s="153"/>
      <c r="R148" s="153"/>
      <c r="S148" s="83"/>
      <c r="T148" s="42"/>
      <c r="U148" s="1"/>
      <c r="V148" s="1"/>
      <c r="W148" s="1"/>
      <c r="X148" s="1"/>
      <c r="Y148" s="24"/>
      <c r="Z148" s="24"/>
      <c r="AA148" s="63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53"/>
      <c r="Q149" s="153"/>
      <c r="R149" s="153"/>
      <c r="S149" s="83"/>
      <c r="T149" s="42"/>
      <c r="U149" s="1"/>
      <c r="V149" s="1"/>
      <c r="W149" s="1"/>
      <c r="X149" s="1"/>
      <c r="Y149" s="24"/>
      <c r="Z149" s="24"/>
      <c r="AA149" s="63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53"/>
      <c r="Q150" s="153"/>
      <c r="R150" s="153"/>
      <c r="S150" s="83"/>
      <c r="T150" s="42"/>
      <c r="U150" s="1"/>
      <c r="V150" s="1"/>
      <c r="W150" s="1"/>
      <c r="X150" s="1"/>
      <c r="Y150" s="24"/>
      <c r="Z150" s="24"/>
      <c r="AA150" s="63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53"/>
      <c r="Q151" s="153"/>
      <c r="R151" s="153"/>
      <c r="S151" s="83"/>
      <c r="T151" s="42"/>
      <c r="U151" s="1"/>
      <c r="V151" s="1"/>
      <c r="W151" s="1"/>
      <c r="X151" s="1"/>
      <c r="Y151" s="24"/>
      <c r="Z151" s="24"/>
      <c r="AA151" s="63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53"/>
      <c r="Q152" s="153"/>
      <c r="R152" s="153"/>
      <c r="S152" s="83"/>
      <c r="T152" s="42"/>
      <c r="U152" s="1"/>
      <c r="V152" s="1"/>
      <c r="W152" s="1"/>
      <c r="X152" s="1"/>
      <c r="Y152" s="24"/>
      <c r="Z152" s="24"/>
      <c r="AA152" s="63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53"/>
      <c r="Q153" s="153"/>
      <c r="R153" s="153"/>
      <c r="S153" s="83"/>
      <c r="T153" s="42"/>
      <c r="U153" s="1"/>
      <c r="V153" s="1"/>
      <c r="W153" s="1"/>
      <c r="X153" s="1"/>
      <c r="Y153" s="24"/>
      <c r="Z153" s="24"/>
      <c r="AA153" s="63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53"/>
      <c r="Q154" s="153"/>
      <c r="R154" s="153"/>
      <c r="S154" s="83"/>
      <c r="T154" s="42"/>
      <c r="U154" s="1"/>
      <c r="V154" s="1"/>
      <c r="W154" s="1"/>
      <c r="X154" s="1"/>
      <c r="Y154" s="24"/>
      <c r="Z154" s="24"/>
      <c r="AA154" s="63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53"/>
      <c r="Q155" s="153"/>
      <c r="R155" s="153"/>
      <c r="S155" s="83"/>
      <c r="T155" s="42"/>
      <c r="U155" s="1"/>
      <c r="V155" s="1"/>
      <c r="W155" s="1"/>
      <c r="X155" s="1"/>
      <c r="Y155" s="24"/>
      <c r="Z155" s="24"/>
      <c r="AA155" s="63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53"/>
      <c r="Q156" s="153"/>
      <c r="R156" s="153"/>
      <c r="S156" s="83"/>
      <c r="T156" s="42"/>
      <c r="U156" s="1"/>
      <c r="V156" s="1"/>
      <c r="W156" s="1"/>
      <c r="X156" s="1"/>
      <c r="Y156" s="24"/>
      <c r="Z156" s="24"/>
      <c r="AA156" s="63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53"/>
      <c r="Q157" s="153"/>
      <c r="R157" s="153"/>
      <c r="S157" s="83"/>
      <c r="T157" s="42"/>
      <c r="U157" s="1"/>
      <c r="V157" s="1"/>
      <c r="W157" s="1"/>
      <c r="X157" s="1"/>
      <c r="Y157" s="24"/>
      <c r="Z157" s="24"/>
      <c r="AA157" s="63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53"/>
      <c r="Q158" s="153"/>
      <c r="R158" s="153"/>
      <c r="S158" s="83"/>
      <c r="T158" s="42"/>
      <c r="U158" s="1"/>
      <c r="V158" s="1"/>
      <c r="W158" s="1"/>
      <c r="X158" s="1"/>
      <c r="Y158" s="24"/>
      <c r="Z158" s="24"/>
      <c r="AA158" s="63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53"/>
      <c r="Q159" s="153"/>
      <c r="R159" s="153"/>
      <c r="S159" s="83"/>
      <c r="T159" s="42"/>
      <c r="U159" s="1"/>
      <c r="V159" s="1"/>
      <c r="W159" s="1"/>
      <c r="X159" s="1"/>
      <c r="Y159" s="24"/>
      <c r="Z159" s="24"/>
      <c r="AA159" s="63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53"/>
      <c r="Q160" s="153"/>
      <c r="R160" s="153"/>
      <c r="S160" s="83"/>
      <c r="T160" s="42"/>
      <c r="U160" s="1"/>
      <c r="V160" s="1"/>
      <c r="W160" s="1"/>
      <c r="X160" s="1"/>
      <c r="Y160" s="24"/>
      <c r="Z160" s="24"/>
      <c r="AA160" s="63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53"/>
      <c r="Q161" s="153"/>
      <c r="R161" s="153"/>
      <c r="S161" s="83"/>
      <c r="T161" s="42"/>
      <c r="U161" s="1"/>
      <c r="V161" s="1"/>
      <c r="W161" s="1"/>
      <c r="X161" s="1"/>
      <c r="Y161" s="24"/>
      <c r="Z161" s="24"/>
      <c r="AA161" s="63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53"/>
      <c r="Q162" s="153"/>
      <c r="R162" s="153"/>
      <c r="S162" s="83"/>
      <c r="T162" s="42"/>
      <c r="U162" s="1"/>
      <c r="V162" s="1"/>
      <c r="W162" s="1"/>
      <c r="X162" s="1"/>
      <c r="Y162" s="24"/>
      <c r="Z162" s="24"/>
      <c r="AA162" s="63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53"/>
      <c r="Q163" s="153"/>
      <c r="R163" s="153"/>
      <c r="S163" s="83"/>
      <c r="T163" s="42"/>
      <c r="U163" s="1"/>
      <c r="V163" s="1"/>
      <c r="W163" s="1"/>
      <c r="X163" s="1"/>
      <c r="Y163" s="24"/>
      <c r="Z163" s="24"/>
      <c r="AA163" s="63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53"/>
      <c r="Q164" s="153"/>
      <c r="R164" s="153"/>
      <c r="S164" s="83"/>
      <c r="T164" s="42"/>
      <c r="U164" s="1"/>
      <c r="V164" s="1"/>
      <c r="W164" s="1"/>
      <c r="X164" s="1"/>
      <c r="Y164" s="24"/>
      <c r="Z164" s="24"/>
      <c r="AA164" s="63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53"/>
      <c r="Q165" s="153"/>
      <c r="R165" s="153"/>
      <c r="S165" s="83"/>
      <c r="T165" s="42"/>
      <c r="U165" s="1"/>
      <c r="V165" s="1"/>
      <c r="W165" s="1"/>
      <c r="X165" s="1"/>
      <c r="Y165" s="24"/>
      <c r="Z165" s="24"/>
      <c r="AA165" s="63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53"/>
      <c r="Q166" s="153"/>
      <c r="R166" s="153"/>
      <c r="S166" s="83"/>
      <c r="T166" s="42"/>
      <c r="U166" s="1"/>
      <c r="V166" s="1"/>
      <c r="W166" s="1"/>
      <c r="X166" s="1"/>
      <c r="Y166" s="24"/>
      <c r="Z166" s="24"/>
      <c r="AA166" s="63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53"/>
      <c r="Q167" s="153"/>
      <c r="R167" s="153"/>
      <c r="S167" s="83"/>
      <c r="T167" s="42"/>
      <c r="U167" s="1"/>
      <c r="V167" s="1"/>
      <c r="W167" s="1"/>
      <c r="X167" s="1"/>
      <c r="Y167" s="24"/>
      <c r="Z167" s="24"/>
      <c r="AA167" s="63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53"/>
      <c r="Q168" s="153"/>
      <c r="R168" s="153"/>
      <c r="S168" s="83"/>
      <c r="T168" s="42"/>
      <c r="U168" s="1"/>
      <c r="V168" s="1"/>
      <c r="W168" s="1"/>
      <c r="X168" s="1"/>
      <c r="Y168" s="24"/>
      <c r="Z168" s="24"/>
      <c r="AA168" s="63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6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53"/>
      <c r="Q169" s="153"/>
      <c r="R169" s="153"/>
      <c r="S169" s="83"/>
      <c r="T169" s="42"/>
      <c r="U169" s="1"/>
      <c r="V169" s="1"/>
      <c r="W169" s="1"/>
      <c r="X169" s="1"/>
      <c r="Y169" s="24"/>
      <c r="Z169" s="24"/>
      <c r="AA169" s="63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64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53"/>
      <c r="Q170" s="153"/>
      <c r="R170" s="153"/>
      <c r="S170" s="83"/>
      <c r="T170" s="42"/>
      <c r="U170" s="1"/>
      <c r="V170" s="1"/>
      <c r="W170" s="1"/>
      <c r="X170" s="1"/>
      <c r="Y170" s="24"/>
      <c r="Z170" s="24"/>
      <c r="AA170" s="63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64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53"/>
      <c r="Q171" s="153"/>
      <c r="R171" s="153"/>
      <c r="S171" s="83"/>
      <c r="T171" s="42"/>
      <c r="U171" s="1"/>
      <c r="V171" s="1"/>
      <c r="W171" s="1"/>
      <c r="X171" s="1"/>
      <c r="Y171" s="24"/>
      <c r="Z171" s="24"/>
      <c r="AA171" s="63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</sheetData>
  <sortState ref="B10:AE12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9.7109375" style="82" customWidth="1"/>
    <col min="3" max="3" width="21.5703125" style="83" customWidth="1"/>
    <col min="4" max="4" width="10.5703125" style="84" customWidth="1"/>
    <col min="5" max="5" width="11.7109375" style="84" customWidth="1"/>
    <col min="6" max="6" width="0.2851562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26.4257812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39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93" t="s">
        <v>54</v>
      </c>
      <c r="C2" s="94" t="s">
        <v>58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69</v>
      </c>
      <c r="C3" s="22" t="s">
        <v>40</v>
      </c>
      <c r="D3" s="74" t="s">
        <v>41</v>
      </c>
      <c r="E3" s="75" t="s">
        <v>1</v>
      </c>
      <c r="F3" s="24"/>
      <c r="G3" s="76" t="s">
        <v>42</v>
      </c>
      <c r="H3" s="77" t="s">
        <v>43</v>
      </c>
      <c r="I3" s="77" t="s">
        <v>30</v>
      </c>
      <c r="J3" s="17" t="s">
        <v>44</v>
      </c>
      <c r="K3" s="78" t="s">
        <v>45</v>
      </c>
      <c r="L3" s="78" t="s">
        <v>46</v>
      </c>
      <c r="M3" s="76" t="s">
        <v>47</v>
      </c>
      <c r="N3" s="76" t="s">
        <v>29</v>
      </c>
      <c r="O3" s="77" t="s">
        <v>48</v>
      </c>
      <c r="P3" s="76" t="s">
        <v>43</v>
      </c>
      <c r="Q3" s="76" t="s">
        <v>3</v>
      </c>
      <c r="R3" s="76">
        <v>1</v>
      </c>
      <c r="S3" s="76">
        <v>2</v>
      </c>
      <c r="T3" s="76">
        <v>3</v>
      </c>
      <c r="U3" s="76" t="s">
        <v>49</v>
      </c>
      <c r="V3" s="17" t="s">
        <v>21</v>
      </c>
      <c r="W3" s="16" t="s">
        <v>50</v>
      </c>
      <c r="X3" s="16" t="s">
        <v>51</v>
      </c>
      <c r="Y3" s="71"/>
      <c r="Z3" s="71"/>
      <c r="AA3" s="71"/>
      <c r="AB3" s="71"/>
      <c r="AC3" s="71"/>
      <c r="AD3" s="71"/>
    </row>
    <row r="4" spans="1:30" x14ac:dyDescent="0.25">
      <c r="A4" s="8"/>
      <c r="B4" s="96" t="s">
        <v>72</v>
      </c>
      <c r="C4" s="95" t="s">
        <v>73</v>
      </c>
      <c r="D4" s="96" t="s">
        <v>70</v>
      </c>
      <c r="E4" s="97" t="s">
        <v>56</v>
      </c>
      <c r="F4" s="98"/>
      <c r="G4" s="99"/>
      <c r="H4" s="100"/>
      <c r="I4" s="100">
        <v>1</v>
      </c>
      <c r="J4" s="101" t="s">
        <v>74</v>
      </c>
      <c r="K4" s="101">
        <v>5</v>
      </c>
      <c r="L4" s="101"/>
      <c r="M4" s="101">
        <v>1</v>
      </c>
      <c r="N4" s="99"/>
      <c r="O4" s="99"/>
      <c r="P4" s="99"/>
      <c r="Q4" s="103" t="s">
        <v>63</v>
      </c>
      <c r="R4" s="103" t="s">
        <v>75</v>
      </c>
      <c r="S4" s="103"/>
      <c r="T4" s="103" t="s">
        <v>64</v>
      </c>
      <c r="U4" s="103" t="s">
        <v>76</v>
      </c>
      <c r="V4" s="102">
        <v>0.5</v>
      </c>
      <c r="W4" s="95" t="s">
        <v>77</v>
      </c>
      <c r="X4" s="103" t="s">
        <v>78</v>
      </c>
      <c r="Y4" s="71"/>
      <c r="Z4" s="71"/>
      <c r="AA4" s="71"/>
      <c r="AB4" s="71"/>
      <c r="AC4" s="71"/>
      <c r="AD4" s="71"/>
    </row>
    <row r="5" spans="1:30" x14ac:dyDescent="0.25">
      <c r="A5" s="23"/>
      <c r="B5" s="104" t="s">
        <v>71</v>
      </c>
      <c r="C5" s="105" t="s">
        <v>79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6"/>
      <c r="X5" s="111"/>
      <c r="Y5" s="71"/>
      <c r="Z5" s="71"/>
      <c r="AA5" s="71"/>
      <c r="AB5" s="71"/>
      <c r="AC5" s="71"/>
      <c r="AD5" s="71"/>
    </row>
    <row r="6" spans="1:30" x14ac:dyDescent="0.25">
      <c r="A6" s="23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71"/>
      <c r="Z6" s="71"/>
      <c r="AA6" s="71"/>
      <c r="AB6" s="71"/>
      <c r="AC6" s="71"/>
      <c r="AD6" s="71"/>
    </row>
    <row r="7" spans="1:30" x14ac:dyDescent="0.25">
      <c r="A7" s="8"/>
      <c r="B7" s="73" t="s">
        <v>81</v>
      </c>
      <c r="C7" s="73" t="s">
        <v>40</v>
      </c>
      <c r="D7" s="74" t="s">
        <v>41</v>
      </c>
      <c r="E7" s="75" t="s">
        <v>1</v>
      </c>
      <c r="F7" s="24"/>
      <c r="G7" s="76" t="s">
        <v>42</v>
      </c>
      <c r="H7" s="77" t="s">
        <v>43</v>
      </c>
      <c r="I7" s="77" t="s">
        <v>30</v>
      </c>
      <c r="J7" s="78" t="s">
        <v>44</v>
      </c>
      <c r="K7" s="78" t="s">
        <v>45</v>
      </c>
      <c r="L7" s="78" t="s">
        <v>46</v>
      </c>
      <c r="M7" s="76" t="s">
        <v>47</v>
      </c>
      <c r="N7" s="76" t="s">
        <v>29</v>
      </c>
      <c r="O7" s="77" t="s">
        <v>48</v>
      </c>
      <c r="P7" s="76" t="s">
        <v>43</v>
      </c>
      <c r="Q7" s="76" t="s">
        <v>3</v>
      </c>
      <c r="R7" s="76">
        <v>1</v>
      </c>
      <c r="S7" s="76">
        <v>2</v>
      </c>
      <c r="T7" s="76">
        <v>3</v>
      </c>
      <c r="U7" s="76" t="s">
        <v>49</v>
      </c>
      <c r="V7" s="78" t="s">
        <v>21</v>
      </c>
      <c r="W7" s="74" t="s">
        <v>50</v>
      </c>
      <c r="X7" s="74" t="s">
        <v>51</v>
      </c>
      <c r="Y7" s="71"/>
      <c r="Z7" s="71"/>
      <c r="AA7" s="71"/>
      <c r="AB7" s="71"/>
      <c r="AC7" s="71"/>
      <c r="AD7" s="71"/>
    </row>
    <row r="8" spans="1:30" x14ac:dyDescent="0.25">
      <c r="A8" s="8"/>
      <c r="B8" s="118" t="s">
        <v>82</v>
      </c>
      <c r="C8" s="119" t="s">
        <v>83</v>
      </c>
      <c r="D8" s="120" t="s">
        <v>85</v>
      </c>
      <c r="E8" s="121" t="s">
        <v>62</v>
      </c>
      <c r="F8" s="53"/>
      <c r="G8" s="122">
        <v>1</v>
      </c>
      <c r="H8" s="136"/>
      <c r="I8" s="122"/>
      <c r="J8" s="123" t="s">
        <v>86</v>
      </c>
      <c r="K8" s="123">
        <v>4</v>
      </c>
      <c r="L8" s="123"/>
      <c r="M8" s="123">
        <v>1</v>
      </c>
      <c r="N8" s="124"/>
      <c r="O8" s="125"/>
      <c r="P8" s="124"/>
      <c r="Q8" s="126" t="s">
        <v>63</v>
      </c>
      <c r="R8" s="126" t="s">
        <v>84</v>
      </c>
      <c r="S8" s="126"/>
      <c r="T8" s="126" t="s">
        <v>64</v>
      </c>
      <c r="U8" s="126" t="s">
        <v>87</v>
      </c>
      <c r="V8" s="127">
        <v>0.5</v>
      </c>
      <c r="W8" s="118" t="s">
        <v>88</v>
      </c>
      <c r="X8" s="122">
        <v>1062</v>
      </c>
      <c r="Y8" s="71"/>
      <c r="Z8" s="71"/>
      <c r="AA8" s="71"/>
      <c r="AB8" s="71"/>
      <c r="AC8" s="71"/>
      <c r="AD8" s="71"/>
    </row>
    <row r="9" spans="1:30" x14ac:dyDescent="0.25">
      <c r="A9" s="23"/>
      <c r="B9" s="128"/>
      <c r="C9" s="129"/>
      <c r="D9" s="130"/>
      <c r="E9" s="131"/>
      <c r="F9" s="132"/>
      <c r="G9" s="129"/>
      <c r="H9" s="129"/>
      <c r="I9" s="129"/>
      <c r="J9" s="133"/>
      <c r="K9" s="133"/>
      <c r="L9" s="133"/>
      <c r="M9" s="129"/>
      <c r="N9" s="129"/>
      <c r="O9" s="129"/>
      <c r="P9" s="129"/>
      <c r="Q9" s="134"/>
      <c r="R9" s="134"/>
      <c r="S9" s="134"/>
      <c r="T9" s="134"/>
      <c r="U9" s="134"/>
      <c r="V9" s="129"/>
      <c r="W9" s="130"/>
      <c r="X9" s="135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79"/>
      <c r="C35" s="1"/>
      <c r="D35" s="79"/>
      <c r="E35" s="8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79"/>
      <c r="C36" s="1"/>
      <c r="D36" s="79"/>
      <c r="E36" s="8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79"/>
      <c r="C37" s="1"/>
      <c r="D37" s="79"/>
      <c r="E37" s="8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79"/>
      <c r="C38" s="1"/>
      <c r="D38" s="79"/>
      <c r="E38" s="8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79"/>
      <c r="C39" s="1"/>
      <c r="D39" s="79"/>
      <c r="E39" s="8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79"/>
      <c r="C40" s="1"/>
      <c r="D40" s="79"/>
      <c r="E40" s="8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79"/>
      <c r="C41" s="1"/>
      <c r="D41" s="79"/>
      <c r="E41" s="8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79"/>
      <c r="C42" s="1"/>
      <c r="D42" s="79"/>
      <c r="E42" s="8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79"/>
      <c r="C43" s="1"/>
      <c r="D43" s="79"/>
      <c r="E43" s="8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79"/>
      <c r="C44" s="1"/>
      <c r="D44" s="79"/>
      <c r="E44" s="8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79"/>
      <c r="C45" s="1"/>
      <c r="D45" s="79"/>
      <c r="E45" s="8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79"/>
      <c r="C46" s="1"/>
      <c r="D46" s="79"/>
      <c r="E46" s="8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79"/>
      <c r="C47" s="1"/>
      <c r="D47" s="79"/>
      <c r="E47" s="8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79"/>
      <c r="C48" s="1"/>
      <c r="D48" s="79"/>
      <c r="E48" s="8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79"/>
      <c r="C49" s="1"/>
      <c r="D49" s="79"/>
      <c r="E49" s="8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79"/>
      <c r="C50" s="1"/>
      <c r="D50" s="79"/>
      <c r="E50" s="8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79"/>
      <c r="C51" s="1"/>
      <c r="D51" s="79"/>
      <c r="E51" s="8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71"/>
      <c r="Z51" s="71"/>
      <c r="AA51" s="71"/>
      <c r="AB51" s="71"/>
      <c r="AC51" s="71"/>
      <c r="AD51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2020-09-21T21:50:32Z</dcterms:modified>
</cp:coreProperties>
</file>