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O15" i="1" s="1"/>
  <c r="AE8" i="1"/>
  <c r="AD8" i="1"/>
  <c r="AC8" i="1"/>
  <c r="AB8" i="1"/>
  <c r="AA8" i="1"/>
  <c r="Z8" i="1"/>
  <c r="Y8" i="1"/>
  <c r="I14" i="1" s="1"/>
  <c r="X8" i="1"/>
  <c r="H14" i="1" s="1"/>
  <c r="W8" i="1"/>
  <c r="G14" i="1" s="1"/>
  <c r="V8" i="1"/>
  <c r="F14" i="1" s="1"/>
  <c r="U8" i="1"/>
  <c r="E14" i="1" s="1"/>
  <c r="T8" i="1"/>
  <c r="I13" i="1" s="1"/>
  <c r="S8" i="1"/>
  <c r="H13" i="1" s="1"/>
  <c r="R8" i="1"/>
  <c r="G13" i="1" s="1"/>
  <c r="Q8" i="1"/>
  <c r="F13" i="1" s="1"/>
  <c r="P8" i="1"/>
  <c r="E13" i="1" s="1"/>
  <c r="L8" i="1"/>
  <c r="K8" i="1"/>
  <c r="J8" i="1"/>
  <c r="I8" i="1"/>
  <c r="H8" i="1"/>
  <c r="H12" i="1" s="1"/>
  <c r="G8" i="1"/>
  <c r="G12" i="1" s="1"/>
  <c r="F8" i="1"/>
  <c r="E8" i="1"/>
  <c r="E12" i="1" s="1"/>
  <c r="K14" i="1" l="1"/>
  <c r="G15" i="1"/>
  <c r="I12" i="1"/>
  <c r="M12" i="1" s="1"/>
  <c r="N8" i="1"/>
  <c r="F12" i="1"/>
  <c r="F15" i="1" s="1"/>
  <c r="E15" i="1"/>
  <c r="K13" i="1"/>
  <c r="L13" i="1"/>
  <c r="L12" i="1"/>
  <c r="L14" i="1"/>
  <c r="H15" i="1"/>
  <c r="I15" i="1" l="1"/>
  <c r="K15" i="1"/>
  <c r="K12" i="1"/>
  <c r="L15" i="1"/>
</calcChain>
</file>

<file path=xl/sharedStrings.xml><?xml version="1.0" encoding="utf-8"?>
<sst xmlns="http://schemas.openxmlformats.org/spreadsheetml/2006/main" count="80" uniqueCount="58">
  <si>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</si>
  <si>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</si>
  <si>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</si>
  <si>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</si>
  <si>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</si>
  <si>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</si>
  <si>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</si>
  <si>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</si>
  <si>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</si>
  <si>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</si>
  <si>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</si>
  <si>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</si>
  <si>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</si>
  <si>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</si>
  <si>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</si>
  <si>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</si>
  <si>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</si>
  <si>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</si>
  <si>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</si>
  <si>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</si>
  <si>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</si>
  <si>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</si>
  <si>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</si>
  <si>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</si>
  <si>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</si>
  <si>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</si>
  <si>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</si>
  <si>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</si>
  <si>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</si>
  <si>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</si>
  <si>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</si>
  <si>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</si>
  <si>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</si>
  <si>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Sanna Airaksinen</t>
  </si>
  <si>
    <t>9.-10.</t>
  </si>
  <si>
    <t>Kiri</t>
  </si>
  <si>
    <t>3.</t>
  </si>
  <si>
    <t>Kiri = Jyväskylän Kiri  (1930)</t>
  </si>
  <si>
    <t>MESTARUUSSARJA</t>
  </si>
  <si>
    <t>28.9.1963</t>
  </si>
  <si>
    <t>ENSIMMÄISET</t>
  </si>
  <si>
    <t>Ottelu</t>
  </si>
  <si>
    <t>1.  ottelu</t>
  </si>
  <si>
    <t>Kunnari</t>
  </si>
  <si>
    <t>20.05. 1979  SMJ - Kiri  5-6</t>
  </si>
  <si>
    <t xml:space="preserve">  15 v   7 kk 22 pv</t>
  </si>
  <si>
    <t>2.  ottelu</t>
  </si>
  <si>
    <t>27.05. 1979  Kiri - Virkiä  10-15</t>
  </si>
  <si>
    <t xml:space="preserve">  15 v   7 kk 29 pv</t>
  </si>
  <si>
    <t>6.  ottelu</t>
  </si>
  <si>
    <t>16.06. 1979  Kiri - IlU  19-2</t>
  </si>
  <si>
    <t xml:space="preserve">  15 v   8 kk 19 pv</t>
  </si>
  <si>
    <t>19.08. 1979  Kiri - TU  34-3</t>
  </si>
  <si>
    <t>12.  ottelu</t>
  </si>
  <si>
    <t xml:space="preserve">  15 v 10 kk 22 pv</t>
  </si>
  <si>
    <t>8.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</si>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</sst>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8.5703125" style="58" customWidth="1"/>
    <col min="4" max="4" width="7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31" width="5.7109375" style="25" customWidth="1"/>
    <col min="32" max="32" width="17.28515625" style="25" customWidth="1"/>
    <col min="33" max="16384" width="9.140625" style="25"/>
  </cols>
  <sheetData>
    <row r="1" spans="1:37" s="9" customFormat="1" ht="15" customHeight="1" x14ac:dyDescent="0.25">
      <c r="A1" s="1"/>
      <c r="B1" s="60" t="s">
        <v>33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1979</v>
      </c>
      <c r="C4" s="26" t="s">
        <v>34</v>
      </c>
      <c r="D4" s="39" t="s">
        <v>35</v>
      </c>
      <c r="E4" s="26">
        <v>10</v>
      </c>
      <c r="F4" s="26">
        <v>0</v>
      </c>
      <c r="G4" s="26">
        <v>2</v>
      </c>
      <c r="H4" s="26">
        <v>13</v>
      </c>
      <c r="I4" s="61"/>
      <c r="J4" s="61"/>
      <c r="K4" s="61"/>
      <c r="L4" s="61"/>
      <c r="M4" s="61"/>
      <c r="N4" s="61"/>
      <c r="O4" s="24"/>
      <c r="P4" s="26"/>
      <c r="Q4" s="40"/>
      <c r="R4" s="40"/>
      <c r="S4" s="32"/>
      <c r="T4" s="26"/>
      <c r="U4" s="27">
        <v>2</v>
      </c>
      <c r="V4" s="27">
        <v>1</v>
      </c>
      <c r="W4" s="27">
        <v>1</v>
      </c>
      <c r="X4" s="27">
        <v>6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1980</v>
      </c>
      <c r="C5" s="26" t="s">
        <v>36</v>
      </c>
      <c r="D5" s="10" t="s">
        <v>35</v>
      </c>
      <c r="E5" s="26">
        <v>5</v>
      </c>
      <c r="F5" s="26">
        <v>0</v>
      </c>
      <c r="G5" s="26">
        <v>0</v>
      </c>
      <c r="H5" s="26">
        <v>6</v>
      </c>
      <c r="I5" s="61"/>
      <c r="J5" s="61"/>
      <c r="K5" s="61"/>
      <c r="L5" s="61"/>
      <c r="M5" s="61"/>
      <c r="N5" s="61"/>
      <c r="O5" s="24"/>
      <c r="P5" s="26">
        <v>3</v>
      </c>
      <c r="Q5" s="40">
        <v>0</v>
      </c>
      <c r="R5" s="40">
        <v>0</v>
      </c>
      <c r="S5" s="32">
        <v>2</v>
      </c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1981</v>
      </c>
      <c r="C6" s="26" t="s">
        <v>55</v>
      </c>
      <c r="D6" s="39" t="s">
        <v>35</v>
      </c>
      <c r="E6" s="26">
        <v>14</v>
      </c>
      <c r="F6" s="26">
        <v>0</v>
      </c>
      <c r="G6" s="26">
        <v>5</v>
      </c>
      <c r="H6" s="26">
        <v>6</v>
      </c>
      <c r="I6" s="26">
        <v>45</v>
      </c>
      <c r="J6" s="26">
        <v>13</v>
      </c>
      <c r="K6" s="26">
        <v>15</v>
      </c>
      <c r="L6" s="26">
        <v>12</v>
      </c>
      <c r="M6" s="26">
        <v>5</v>
      </c>
      <c r="N6" s="29">
        <v>0.57534246575342463</v>
      </c>
      <c r="O6" s="24">
        <v>73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1982</v>
      </c>
      <c r="C7" s="26" t="s">
        <v>55</v>
      </c>
      <c r="D7" s="39" t="s">
        <v>35</v>
      </c>
      <c r="E7" s="26">
        <v>5</v>
      </c>
      <c r="F7" s="26">
        <v>0</v>
      </c>
      <c r="G7" s="26">
        <v>1</v>
      </c>
      <c r="H7" s="26">
        <v>1</v>
      </c>
      <c r="I7" s="26">
        <v>10</v>
      </c>
      <c r="J7" s="26">
        <v>5</v>
      </c>
      <c r="K7" s="26">
        <v>3</v>
      </c>
      <c r="L7" s="26">
        <v>1</v>
      </c>
      <c r="M7" s="26">
        <v>1</v>
      </c>
      <c r="N7" s="29">
        <v>0.5</v>
      </c>
      <c r="O7" s="24">
        <v>16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34</v>
      </c>
      <c r="F8" s="18">
        <f t="shared" si="0"/>
        <v>0</v>
      </c>
      <c r="G8" s="18">
        <f t="shared" si="0"/>
        <v>8</v>
      </c>
      <c r="H8" s="18">
        <f t="shared" si="0"/>
        <v>26</v>
      </c>
      <c r="I8" s="18">
        <f t="shared" si="0"/>
        <v>55</v>
      </c>
      <c r="J8" s="18">
        <f t="shared" si="0"/>
        <v>18</v>
      </c>
      <c r="K8" s="18">
        <f t="shared" si="0"/>
        <v>18</v>
      </c>
      <c r="L8" s="18">
        <f t="shared" si="0"/>
        <v>13</v>
      </c>
      <c r="M8" s="18">
        <f t="shared" si="0"/>
        <v>6</v>
      </c>
      <c r="N8" s="30">
        <f>PRODUCT(I8/O8)</f>
        <v>0.6179775280898876</v>
      </c>
      <c r="O8" s="31">
        <f>SUM(O6:O7)</f>
        <v>89</v>
      </c>
      <c r="P8" s="18">
        <f t="shared" ref="P8:AE8" si="1">SUM(P4:P7)</f>
        <v>3</v>
      </c>
      <c r="Q8" s="18">
        <f t="shared" si="1"/>
        <v>0</v>
      </c>
      <c r="R8" s="18">
        <f t="shared" si="1"/>
        <v>0</v>
      </c>
      <c r="S8" s="18">
        <f t="shared" si="1"/>
        <v>2</v>
      </c>
      <c r="T8" s="18">
        <f t="shared" si="1"/>
        <v>0</v>
      </c>
      <c r="U8" s="18">
        <f t="shared" si="1"/>
        <v>2</v>
      </c>
      <c r="V8" s="18">
        <f t="shared" si="1"/>
        <v>1</v>
      </c>
      <c r="W8" s="18">
        <f t="shared" si="1"/>
        <v>1</v>
      </c>
      <c r="X8" s="18">
        <f t="shared" si="1"/>
        <v>6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v>90.7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15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24</v>
      </c>
      <c r="L11" s="18" t="s">
        <v>25</v>
      </c>
      <c r="M11" s="18" t="s">
        <v>26</v>
      </c>
      <c r="N11" s="30" t="s">
        <v>31</v>
      </c>
      <c r="O11" s="24"/>
      <c r="P11" s="39" t="s">
        <v>40</v>
      </c>
      <c r="Q11" s="12"/>
      <c r="R11" s="12"/>
      <c r="S11" s="12"/>
      <c r="T11" s="63"/>
      <c r="U11" s="63"/>
      <c r="V11" s="63"/>
      <c r="W11" s="63"/>
      <c r="X11" s="63"/>
      <c r="Y11" s="12"/>
      <c r="Z11" s="12"/>
      <c r="AA11" s="12"/>
      <c r="AB11" s="12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16</v>
      </c>
      <c r="C12" s="12"/>
      <c r="D12" s="41"/>
      <c r="E12" s="26">
        <f>PRODUCT(E8)</f>
        <v>34</v>
      </c>
      <c r="F12" s="26">
        <f>PRODUCT(F8)</f>
        <v>0</v>
      </c>
      <c r="G12" s="26">
        <f>PRODUCT(G8)</f>
        <v>8</v>
      </c>
      <c r="H12" s="26">
        <f>PRODUCT(H8)</f>
        <v>26</v>
      </c>
      <c r="I12" s="26">
        <f>PRODUCT(I8)</f>
        <v>55</v>
      </c>
      <c r="J12" s="1"/>
      <c r="K12" s="42">
        <f>PRODUCT((F12+G12)/E12)</f>
        <v>0.23529411764705882</v>
      </c>
      <c r="L12" s="42">
        <f>PRODUCT(H12/E12)</f>
        <v>0.76470588235294112</v>
      </c>
      <c r="M12" s="42">
        <f>PRODUCT(I12/19)</f>
        <v>2.8947368421052633</v>
      </c>
      <c r="N12" s="29">
        <v>0.56200000000000006</v>
      </c>
      <c r="O12" s="24">
        <f>PRODUCT(O8)</f>
        <v>89</v>
      </c>
      <c r="P12" s="64" t="s">
        <v>41</v>
      </c>
      <c r="Q12" s="65"/>
      <c r="R12" s="66" t="s">
        <v>44</v>
      </c>
      <c r="S12" s="66"/>
      <c r="T12" s="66"/>
      <c r="U12" s="66"/>
      <c r="V12" s="66"/>
      <c r="W12" s="66"/>
      <c r="X12" s="66"/>
      <c r="Y12" s="67" t="s">
        <v>42</v>
      </c>
      <c r="Z12" s="66"/>
      <c r="AA12" s="66" t="s">
        <v>45</v>
      </c>
      <c r="AB12" s="66"/>
      <c r="AC12" s="66"/>
      <c r="AD12" s="66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3" t="s">
        <v>17</v>
      </c>
      <c r="C13" s="44"/>
      <c r="D13" s="45"/>
      <c r="E13" s="26">
        <f>PRODUCT(P8)</f>
        <v>3</v>
      </c>
      <c r="F13" s="26">
        <f>PRODUCT(Q8)</f>
        <v>0</v>
      </c>
      <c r="G13" s="26">
        <f>PRODUCT(R8)</f>
        <v>0</v>
      </c>
      <c r="H13" s="26">
        <f>PRODUCT(S8)</f>
        <v>2</v>
      </c>
      <c r="I13" s="26">
        <f>PRODUCT(T8)</f>
        <v>0</v>
      </c>
      <c r="J13" s="1"/>
      <c r="K13" s="42">
        <f>PRODUCT((F13+G13)/E13)</f>
        <v>0</v>
      </c>
      <c r="L13" s="42">
        <f>PRODUCT(H13/E13)</f>
        <v>0.66666666666666663</v>
      </c>
      <c r="M13" s="42"/>
      <c r="N13" s="29"/>
      <c r="O13" s="24"/>
      <c r="P13" s="69" t="s">
        <v>56</v>
      </c>
      <c r="Q13" s="70"/>
      <c r="R13" s="71" t="s">
        <v>50</v>
      </c>
      <c r="S13" s="71"/>
      <c r="T13" s="71"/>
      <c r="U13" s="71"/>
      <c r="V13" s="71"/>
      <c r="W13" s="71"/>
      <c r="X13" s="71"/>
      <c r="Y13" s="72" t="s">
        <v>49</v>
      </c>
      <c r="Z13" s="71"/>
      <c r="AA13" s="71" t="s">
        <v>51</v>
      </c>
      <c r="AB13" s="71"/>
      <c r="AC13" s="71"/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6" t="s">
        <v>18</v>
      </c>
      <c r="C14" s="47"/>
      <c r="D14" s="48"/>
      <c r="E14" s="27">
        <f>PRODUCT(U8)</f>
        <v>2</v>
      </c>
      <c r="F14" s="27">
        <f>PRODUCT(V8)</f>
        <v>1</v>
      </c>
      <c r="G14" s="27">
        <f>PRODUCT(W8)</f>
        <v>1</v>
      </c>
      <c r="H14" s="27">
        <f>PRODUCT(X8)</f>
        <v>6</v>
      </c>
      <c r="I14" s="27">
        <f>PRODUCT(Y8)</f>
        <v>0</v>
      </c>
      <c r="J14" s="1"/>
      <c r="K14" s="49">
        <f>PRODUCT((F14+G14)/E14)</f>
        <v>1</v>
      </c>
      <c r="L14" s="49">
        <f>PRODUCT(H14/E14)</f>
        <v>3</v>
      </c>
      <c r="M14" s="49"/>
      <c r="N14" s="50"/>
      <c r="O14" s="24"/>
      <c r="P14" s="69" t="s">
        <v>57</v>
      </c>
      <c r="Q14" s="70"/>
      <c r="R14" s="71" t="s">
        <v>47</v>
      </c>
      <c r="S14" s="71"/>
      <c r="T14" s="71"/>
      <c r="U14" s="71"/>
      <c r="V14" s="71"/>
      <c r="W14" s="71"/>
      <c r="X14" s="71"/>
      <c r="Y14" s="72" t="s">
        <v>46</v>
      </c>
      <c r="Z14" s="71"/>
      <c r="AA14" s="71" t="s">
        <v>48</v>
      </c>
      <c r="AB14" s="71"/>
      <c r="AC14" s="71"/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1" t="s">
        <v>19</v>
      </c>
      <c r="C15" s="52"/>
      <c r="D15" s="53"/>
      <c r="E15" s="18">
        <f>SUM(E12:E14)</f>
        <v>39</v>
      </c>
      <c r="F15" s="18">
        <f>SUM(F12:F14)</f>
        <v>1</v>
      </c>
      <c r="G15" s="18">
        <f>SUM(G12:G14)</f>
        <v>9</v>
      </c>
      <c r="H15" s="18">
        <f>SUM(H12:H14)</f>
        <v>34</v>
      </c>
      <c r="I15" s="18">
        <f>SUM(I12:I14)</f>
        <v>55</v>
      </c>
      <c r="J15" s="1"/>
      <c r="K15" s="54">
        <f>PRODUCT((F15+G15)/E15)</f>
        <v>0.25641025641025639</v>
      </c>
      <c r="L15" s="54">
        <f>PRODUCT(H15/E15)</f>
        <v>0.87179487179487181</v>
      </c>
      <c r="M15" s="54">
        <v>2.63</v>
      </c>
      <c r="N15" s="30">
        <v>0.56200000000000006</v>
      </c>
      <c r="O15" s="24">
        <f>SUM(O12:O14)</f>
        <v>89</v>
      </c>
      <c r="P15" s="74" t="s">
        <v>43</v>
      </c>
      <c r="Q15" s="75"/>
      <c r="R15" s="76" t="s">
        <v>52</v>
      </c>
      <c r="S15" s="76"/>
      <c r="T15" s="76"/>
      <c r="U15" s="76"/>
      <c r="V15" s="76"/>
      <c r="W15" s="76"/>
      <c r="X15" s="76"/>
      <c r="Y15" s="77" t="s">
        <v>53</v>
      </c>
      <c r="Z15" s="76"/>
      <c r="AA15" s="76" t="s">
        <v>54</v>
      </c>
      <c r="AB15" s="76"/>
      <c r="AC15" s="76"/>
      <c r="AD15" s="76"/>
      <c r="AE15" s="78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55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32</v>
      </c>
      <c r="C17" s="1"/>
      <c r="D17" s="62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8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7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8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8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8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8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8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8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8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8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8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8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8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8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8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8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8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8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8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8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2019-07-01T07:34:41Z</dcterms:modified>
</cp:coreProperties>
</file>