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5" i="1" l="1"/>
  <c r="M25" i="1"/>
  <c r="L25" i="1"/>
  <c r="K25" i="1"/>
  <c r="O13" i="1" l="1"/>
  <c r="O11" i="1" l="1"/>
  <c r="O9" i="1"/>
  <c r="O10" i="1"/>
  <c r="O6" i="1"/>
  <c r="O7" i="1"/>
  <c r="AE19" i="1"/>
  <c r="AD19" i="1"/>
  <c r="AC19" i="1"/>
  <c r="AB19" i="1"/>
  <c r="AA19" i="1"/>
  <c r="Z19" i="1"/>
  <c r="Y19" i="1"/>
  <c r="X19" i="1"/>
  <c r="W19" i="1"/>
  <c r="V19" i="1"/>
  <c r="U19" i="1"/>
  <c r="T19" i="1"/>
  <c r="I24" i="1" s="1"/>
  <c r="S19" i="1"/>
  <c r="H24" i="1" s="1"/>
  <c r="R19" i="1"/>
  <c r="G24" i="1" s="1"/>
  <c r="Q19" i="1"/>
  <c r="F24" i="1" s="1"/>
  <c r="P19" i="1"/>
  <c r="E24" i="1" s="1"/>
  <c r="M19" i="1"/>
  <c r="L19" i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E26" i="1" l="1"/>
  <c r="H26" i="1"/>
  <c r="F26" i="1"/>
  <c r="D20" i="1"/>
  <c r="I26" i="1"/>
  <c r="M23" i="1"/>
  <c r="K24" i="1"/>
  <c r="L24" i="1"/>
  <c r="O19" i="1"/>
  <c r="N19" i="1" s="1"/>
  <c r="N23" i="1" s="1"/>
  <c r="G26" i="1"/>
  <c r="M26" i="1"/>
  <c r="M24" i="1"/>
  <c r="N24" i="1"/>
  <c r="L23" i="1"/>
  <c r="K23" i="1"/>
  <c r="K26" i="1" l="1"/>
  <c r="L26" i="1"/>
  <c r="O23" i="1"/>
  <c r="O26" i="1" l="1"/>
  <c r="N26" i="1" s="1"/>
</calcChain>
</file>

<file path=xl/sharedStrings.xml><?xml version="1.0" encoding="utf-8"?>
<sst xmlns="http://schemas.openxmlformats.org/spreadsheetml/2006/main" count="133" uniqueCount="90">
  <si>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</si>
  <si>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</si>
  <si>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</si>
  <si>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</si>
  <si>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</si>
  <si>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</si>
  <si>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</si>
  <si>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</si>
  <si>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</si>
  <si>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</si>
  <si>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</si>
  <si>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</si>
  <si>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</si>
  <si>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</si>
  <si>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</si>
  <si>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</si>
  <si>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</si>
  <si>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</si>
  <si>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</si>
  <si>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</si>
  <si>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</si>
  <si>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</si>
  <si>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</si>
  <si>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</si>
  <si>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</si>
  <si>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</si>
  <si>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</si>
  <si>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</si>
  <si>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</si>
  <si>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</si>
  <si>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</si>
  <si>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</si>
  <si>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</si>
  <si>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</si>
  <si>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</si>
  <si>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</si>
  <si>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IK</t>
  </si>
  <si>
    <t>3.</t>
  </si>
  <si>
    <t>Virkiä</t>
  </si>
  <si>
    <t>1.  ottelu</t>
  </si>
  <si>
    <t>Maaret Ahonen</t>
  </si>
  <si>
    <t>KL - %</t>
  </si>
  <si>
    <t>11.05. 2010  PeTo-Jussit - Virkiä  2-0  (5-1, 3-0)</t>
  </si>
  <si>
    <t>11.07. 2010  Lipottaret - Virkiä  0-2  (1-6, 0-9)</t>
  </si>
  <si>
    <t>4.  ottelu</t>
  </si>
  <si>
    <t>01.08. 2010  Virkiä - Lipottaret  2-0  (14-4, 19-0)</t>
  </si>
  <si>
    <t>11.  ottelu</t>
  </si>
  <si>
    <t>1.</t>
  </si>
  <si>
    <t>Seurat</t>
  </si>
  <si>
    <t>Virkiä = Lapuan Virkiä  (1907)</t>
  </si>
  <si>
    <t>18.7.1992   Ilmajoki</t>
  </si>
  <si>
    <t>IK = Ilmajoen Kisailijat  (1921),  kasvattajaseura</t>
  </si>
  <si>
    <t>Virkiä  2</t>
  </si>
  <si>
    <t>YPJ</t>
  </si>
  <si>
    <t>8.</t>
  </si>
  <si>
    <t>62.  ottelu</t>
  </si>
  <si>
    <t>18.08. 2012  Virkiä - Lukko  2-0  (4-1, 13-0)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</si>
  <si>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</si>
  <si>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</si>
  <si>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</si>
  <si>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</si>
  <si>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</si>
  <si>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</si>
  <si>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</si>
  <si>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</si>
  <si>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</si>
  <si>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</si>
  <si>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</si>
  <si>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</si>
  <si>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</si>
  <si>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</si>
  <si>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B-TYTÖT</t>
  </si>
  <si>
    <t>23.07. 2011  Kouvola</t>
  </si>
  <si>
    <t xml:space="preserve">  0-2  (0-5, 6-14)</t>
  </si>
  <si>
    <t>2v</t>
  </si>
  <si>
    <t>Mika Takalahti</t>
  </si>
  <si>
    <t>2.</t>
  </si>
  <si>
    <t>3/5</t>
  </si>
  <si>
    <t>1/1</t>
  </si>
  <si>
    <t>2/4</t>
  </si>
  <si>
    <t>SiiPe</t>
  </si>
  <si>
    <t>suomensarja</t>
  </si>
  <si>
    <t>SiiPe = Siilinjärven Pesis  (1987)</t>
  </si>
  <si>
    <t>Lyöty</t>
  </si>
  <si>
    <t>Tuotu</t>
  </si>
  <si>
    <t>17 v   9 kk 23 pv</t>
  </si>
  <si>
    <t>17 v 11 kk 23 pv</t>
  </si>
  <si>
    <t>18 v   0 kk 14 pv</t>
  </si>
  <si>
    <t>20 v   1 kk   0 pv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</si>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</sst>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7" borderId="3" xfId="0" applyNumberFormat="1" applyFont="1" applyFill="1" applyBorder="1" applyAlignment="1">
      <alignment horizontal="left"/>
    </xf>
    <xf numFmtId="165" fontId="2" fillId="7" borderId="3" xfId="1" applyNumberFormat="1" applyFont="1" applyFill="1" applyBorder="1" applyAlignment="1"/>
    <xf numFmtId="49" fontId="2" fillId="7" borderId="4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4" customWidth="1"/>
    <col min="4" max="4" width="9.7109375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7109375" style="66" customWidth="1"/>
    <col min="16" max="23" width="5.7109375" style="66" customWidth="1"/>
    <col min="24" max="31" width="5.7109375" style="26" customWidth="1"/>
    <col min="32" max="32" width="66.42578125" style="26" customWidth="1"/>
    <col min="33" max="16384" width="9.140625" style="26"/>
  </cols>
  <sheetData>
    <row r="1" spans="1:37" s="9" customFormat="1" ht="15" customHeight="1" x14ac:dyDescent="0.25">
      <c r="A1" s="1"/>
      <c r="B1" s="2" t="s">
        <v>40</v>
      </c>
      <c r="C1" s="2"/>
      <c r="D1" s="3"/>
      <c r="E1" s="4" t="s">
        <v>50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27">
        <v>2008</v>
      </c>
      <c r="C4" s="27"/>
      <c r="D4" s="28" t="s">
        <v>36</v>
      </c>
      <c r="E4" s="27"/>
      <c r="F4" s="29" t="s">
        <v>34</v>
      </c>
      <c r="G4" s="68"/>
      <c r="H4" s="67"/>
      <c r="I4" s="27"/>
      <c r="J4" s="27"/>
      <c r="K4" s="27"/>
      <c r="L4" s="27"/>
      <c r="M4" s="27"/>
      <c r="N4" s="27"/>
      <c r="O4" s="25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24"/>
      <c r="AH4" s="24"/>
      <c r="AI4" s="24"/>
      <c r="AJ4" s="24"/>
      <c r="AK4" s="7"/>
    </row>
    <row r="5" spans="1:37" ht="15" customHeight="1" x14ac:dyDescent="0.2">
      <c r="A5" s="1"/>
      <c r="B5" s="27">
        <v>2009</v>
      </c>
      <c r="C5" s="27"/>
      <c r="D5" s="28" t="s">
        <v>36</v>
      </c>
      <c r="E5" s="27"/>
      <c r="F5" s="29" t="s">
        <v>34</v>
      </c>
      <c r="G5" s="68"/>
      <c r="H5" s="67"/>
      <c r="I5" s="27"/>
      <c r="J5" s="27"/>
      <c r="K5" s="27"/>
      <c r="L5" s="27"/>
      <c r="M5" s="27"/>
      <c r="N5" s="27"/>
      <c r="O5" s="25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24"/>
      <c r="AH5" s="24"/>
      <c r="AI5" s="24"/>
      <c r="AJ5" s="24"/>
      <c r="AK5" s="7"/>
    </row>
    <row r="6" spans="1:37" ht="15" customHeight="1" x14ac:dyDescent="0.2">
      <c r="A6" s="1"/>
      <c r="B6" s="30">
        <v>2010</v>
      </c>
      <c r="C6" s="30" t="s">
        <v>37</v>
      </c>
      <c r="D6" s="32" t="s">
        <v>38</v>
      </c>
      <c r="E6" s="30">
        <v>13</v>
      </c>
      <c r="F6" s="30">
        <v>0</v>
      </c>
      <c r="G6" s="30">
        <v>5</v>
      </c>
      <c r="H6" s="30">
        <v>4</v>
      </c>
      <c r="I6" s="30">
        <v>25</v>
      </c>
      <c r="J6" s="30">
        <v>7</v>
      </c>
      <c r="K6" s="30">
        <v>5</v>
      </c>
      <c r="L6" s="30">
        <v>8</v>
      </c>
      <c r="M6" s="30">
        <v>5</v>
      </c>
      <c r="N6" s="33">
        <v>0.39679999999999999</v>
      </c>
      <c r="O6" s="34">
        <f>PRODUCT(I6/N6)</f>
        <v>63.00403225806452</v>
      </c>
      <c r="P6" s="30">
        <v>8</v>
      </c>
      <c r="Q6" s="30">
        <v>0</v>
      </c>
      <c r="R6" s="30">
        <v>1</v>
      </c>
      <c r="S6" s="30">
        <v>2</v>
      </c>
      <c r="T6" s="30">
        <v>9</v>
      </c>
      <c r="U6" s="31"/>
      <c r="V6" s="31"/>
      <c r="W6" s="31"/>
      <c r="X6" s="31"/>
      <c r="Y6" s="31"/>
      <c r="Z6" s="30"/>
      <c r="AA6" s="30"/>
      <c r="AB6" s="35"/>
      <c r="AC6" s="30"/>
      <c r="AD6" s="30"/>
      <c r="AE6" s="30">
        <v>1</v>
      </c>
      <c r="AF6" s="23"/>
      <c r="AG6" s="24"/>
      <c r="AH6" s="24"/>
      <c r="AI6" s="24"/>
      <c r="AJ6" s="24"/>
      <c r="AK6" s="7"/>
    </row>
    <row r="7" spans="1:37" ht="15" customHeight="1" x14ac:dyDescent="0.2">
      <c r="A7" s="1"/>
      <c r="B7" s="30">
        <v>2011</v>
      </c>
      <c r="C7" s="30" t="s">
        <v>47</v>
      </c>
      <c r="D7" s="32" t="s">
        <v>38</v>
      </c>
      <c r="E7" s="30">
        <v>15</v>
      </c>
      <c r="F7" s="30">
        <v>0</v>
      </c>
      <c r="G7" s="30">
        <v>8</v>
      </c>
      <c r="H7" s="30">
        <v>4</v>
      </c>
      <c r="I7" s="30">
        <v>34</v>
      </c>
      <c r="J7" s="30">
        <v>11</v>
      </c>
      <c r="K7" s="30">
        <v>6</v>
      </c>
      <c r="L7" s="30">
        <v>9</v>
      </c>
      <c r="M7" s="30">
        <v>8</v>
      </c>
      <c r="N7" s="33">
        <v>0.47899999999999998</v>
      </c>
      <c r="O7" s="34">
        <f>PRODUCT(I7/N7)</f>
        <v>70.981210855949897</v>
      </c>
      <c r="P7" s="30">
        <v>2</v>
      </c>
      <c r="Q7" s="30">
        <v>0</v>
      </c>
      <c r="R7" s="30">
        <v>0</v>
      </c>
      <c r="S7" s="30">
        <v>1</v>
      </c>
      <c r="T7" s="30">
        <v>2</v>
      </c>
      <c r="U7" s="31"/>
      <c r="V7" s="31"/>
      <c r="W7" s="31"/>
      <c r="X7" s="31"/>
      <c r="Y7" s="31"/>
      <c r="Z7" s="30"/>
      <c r="AA7" s="30"/>
      <c r="AB7" s="35"/>
      <c r="AC7" s="30">
        <v>1</v>
      </c>
      <c r="AD7" s="30"/>
      <c r="AE7" s="30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27">
        <v>2012</v>
      </c>
      <c r="C8" s="27"/>
      <c r="D8" s="28" t="s">
        <v>52</v>
      </c>
      <c r="E8" s="27"/>
      <c r="F8" s="29" t="s">
        <v>34</v>
      </c>
      <c r="G8" s="68"/>
      <c r="H8" s="67"/>
      <c r="I8" s="27"/>
      <c r="J8" s="27"/>
      <c r="K8" s="27"/>
      <c r="L8" s="27"/>
      <c r="M8" s="27"/>
      <c r="N8" s="27"/>
      <c r="O8" s="25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24"/>
      <c r="AH8" s="24"/>
      <c r="AI8" s="24"/>
      <c r="AJ8" s="24"/>
      <c r="AK8" s="7"/>
    </row>
    <row r="9" spans="1:37" ht="15" customHeight="1" x14ac:dyDescent="0.2">
      <c r="A9" s="1"/>
      <c r="B9" s="30">
        <v>2012</v>
      </c>
      <c r="C9" s="30" t="s">
        <v>54</v>
      </c>
      <c r="D9" s="32" t="s">
        <v>53</v>
      </c>
      <c r="E9" s="30">
        <v>3</v>
      </c>
      <c r="F9" s="30">
        <v>0</v>
      </c>
      <c r="G9" s="30">
        <v>2</v>
      </c>
      <c r="H9" s="30">
        <v>0</v>
      </c>
      <c r="I9" s="30">
        <v>10</v>
      </c>
      <c r="J9" s="30">
        <v>1</v>
      </c>
      <c r="K9" s="30">
        <v>2</v>
      </c>
      <c r="L9" s="30">
        <v>5</v>
      </c>
      <c r="M9" s="30">
        <v>2</v>
      </c>
      <c r="N9" s="33">
        <v>0.5</v>
      </c>
      <c r="O9" s="34">
        <f>PRODUCT(I9/N9)</f>
        <v>20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0"/>
      <c r="AC9" s="30"/>
      <c r="AD9" s="30"/>
      <c r="AE9" s="30"/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30">
        <v>2012</v>
      </c>
      <c r="C10" s="30" t="s">
        <v>47</v>
      </c>
      <c r="D10" s="32" t="s">
        <v>38</v>
      </c>
      <c r="E10" s="30">
        <v>14</v>
      </c>
      <c r="F10" s="30">
        <v>1</v>
      </c>
      <c r="G10" s="30">
        <v>11</v>
      </c>
      <c r="H10" s="30">
        <v>3</v>
      </c>
      <c r="I10" s="30">
        <v>33</v>
      </c>
      <c r="J10" s="30">
        <v>6</v>
      </c>
      <c r="K10" s="30">
        <v>5</v>
      </c>
      <c r="L10" s="30">
        <v>10</v>
      </c>
      <c r="M10" s="30">
        <v>12</v>
      </c>
      <c r="N10" s="33">
        <v>0.44600000000000001</v>
      </c>
      <c r="O10" s="34">
        <f>PRODUCT(I10/N10)</f>
        <v>73.991031390134523</v>
      </c>
      <c r="P10" s="30">
        <v>15</v>
      </c>
      <c r="Q10" s="30">
        <v>1</v>
      </c>
      <c r="R10" s="30">
        <v>5</v>
      </c>
      <c r="S10" s="30">
        <v>3</v>
      </c>
      <c r="T10" s="30">
        <v>38</v>
      </c>
      <c r="U10" s="31"/>
      <c r="V10" s="31"/>
      <c r="W10" s="31"/>
      <c r="X10" s="31"/>
      <c r="Y10" s="31"/>
      <c r="Z10" s="30"/>
      <c r="AA10" s="30"/>
      <c r="AB10" s="30">
        <v>1</v>
      </c>
      <c r="AC10" s="30">
        <v>1</v>
      </c>
      <c r="AD10" s="30"/>
      <c r="AE10" s="30"/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30">
        <v>2013</v>
      </c>
      <c r="C11" s="30" t="s">
        <v>47</v>
      </c>
      <c r="D11" s="32" t="s">
        <v>38</v>
      </c>
      <c r="E11" s="30">
        <v>17</v>
      </c>
      <c r="F11" s="30">
        <v>0</v>
      </c>
      <c r="G11" s="30">
        <v>11</v>
      </c>
      <c r="H11" s="30">
        <v>8</v>
      </c>
      <c r="I11" s="30">
        <v>54</v>
      </c>
      <c r="J11" s="30">
        <v>17</v>
      </c>
      <c r="K11" s="30">
        <v>13</v>
      </c>
      <c r="L11" s="30">
        <v>13</v>
      </c>
      <c r="M11" s="30">
        <v>11</v>
      </c>
      <c r="N11" s="33">
        <v>0.5</v>
      </c>
      <c r="O11" s="34">
        <f>PRODUCT(I11/N11)</f>
        <v>108</v>
      </c>
      <c r="P11" s="30">
        <v>8</v>
      </c>
      <c r="Q11" s="30">
        <v>1</v>
      </c>
      <c r="R11" s="30">
        <v>5</v>
      </c>
      <c r="S11" s="30">
        <v>3</v>
      </c>
      <c r="T11" s="30">
        <v>31</v>
      </c>
      <c r="U11" s="31"/>
      <c r="V11" s="31"/>
      <c r="W11" s="31"/>
      <c r="X11" s="31"/>
      <c r="Y11" s="31"/>
      <c r="Z11" s="30"/>
      <c r="AA11" s="30"/>
      <c r="AB11" s="30">
        <v>1</v>
      </c>
      <c r="AC11" s="30">
        <v>1</v>
      </c>
      <c r="AD11" s="30"/>
      <c r="AE11" s="30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30">
        <v>2014</v>
      </c>
      <c r="C12" s="30"/>
      <c r="D12" s="32"/>
      <c r="E12" s="30"/>
      <c r="F12" s="30"/>
      <c r="G12" s="30"/>
      <c r="H12" s="30"/>
      <c r="I12" s="30"/>
      <c r="J12" s="30"/>
      <c r="K12" s="30"/>
      <c r="L12" s="30"/>
      <c r="M12" s="30"/>
      <c r="N12" s="33"/>
      <c r="O12" s="34"/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0"/>
      <c r="AA12" s="30"/>
      <c r="AB12" s="30"/>
      <c r="AC12" s="30"/>
      <c r="AD12" s="30"/>
      <c r="AE12" s="30"/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30">
        <v>2015</v>
      </c>
      <c r="C13" s="30" t="s">
        <v>47</v>
      </c>
      <c r="D13" s="32" t="s">
        <v>38</v>
      </c>
      <c r="E13" s="30">
        <v>24</v>
      </c>
      <c r="F13" s="30">
        <v>0</v>
      </c>
      <c r="G13" s="30">
        <v>15</v>
      </c>
      <c r="H13" s="30">
        <v>10</v>
      </c>
      <c r="I13" s="30">
        <v>116</v>
      </c>
      <c r="J13" s="30">
        <v>1</v>
      </c>
      <c r="K13" s="30">
        <v>9</v>
      </c>
      <c r="L13" s="30">
        <v>91</v>
      </c>
      <c r="M13" s="30">
        <v>15</v>
      </c>
      <c r="N13" s="33">
        <v>0.64800000000000002</v>
      </c>
      <c r="O13" s="34">
        <f>PRODUCT(I13/N13)</f>
        <v>179.01234567901233</v>
      </c>
      <c r="P13" s="30">
        <v>10</v>
      </c>
      <c r="Q13" s="30">
        <v>0</v>
      </c>
      <c r="R13" s="30">
        <v>3</v>
      </c>
      <c r="S13" s="30">
        <v>5</v>
      </c>
      <c r="T13" s="30">
        <v>35</v>
      </c>
      <c r="U13" s="31"/>
      <c r="V13" s="31"/>
      <c r="W13" s="31"/>
      <c r="X13" s="31"/>
      <c r="Y13" s="31"/>
      <c r="Z13" s="30"/>
      <c r="AA13" s="30"/>
      <c r="AB13" s="30"/>
      <c r="AC13" s="30">
        <v>1</v>
      </c>
      <c r="AD13" s="30"/>
      <c r="AE13" s="30"/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30">
        <v>2016</v>
      </c>
      <c r="C14" s="30" t="s">
        <v>76</v>
      </c>
      <c r="D14" s="32" t="s">
        <v>38</v>
      </c>
      <c r="E14" s="30">
        <v>22</v>
      </c>
      <c r="F14" s="30">
        <v>0</v>
      </c>
      <c r="G14" s="30">
        <v>8</v>
      </c>
      <c r="H14" s="30">
        <v>5</v>
      </c>
      <c r="I14" s="30">
        <v>77</v>
      </c>
      <c r="J14" s="30">
        <v>7</v>
      </c>
      <c r="K14" s="30">
        <v>6</v>
      </c>
      <c r="L14" s="30">
        <v>56</v>
      </c>
      <c r="M14" s="30">
        <v>8</v>
      </c>
      <c r="N14" s="33">
        <v>0.5</v>
      </c>
      <c r="O14" s="34">
        <v>154</v>
      </c>
      <c r="P14" s="30">
        <v>10</v>
      </c>
      <c r="Q14" s="30">
        <v>1</v>
      </c>
      <c r="R14" s="30">
        <v>6</v>
      </c>
      <c r="S14" s="30">
        <v>4</v>
      </c>
      <c r="T14" s="30">
        <v>39</v>
      </c>
      <c r="U14" s="31"/>
      <c r="V14" s="31"/>
      <c r="W14" s="31"/>
      <c r="X14" s="31"/>
      <c r="Y14" s="31"/>
      <c r="Z14" s="30"/>
      <c r="AA14" s="30"/>
      <c r="AB14" s="30"/>
      <c r="AC14" s="30"/>
      <c r="AD14" s="30">
        <v>1</v>
      </c>
      <c r="AE14" s="30"/>
      <c r="AF14" s="23"/>
      <c r="AG14" s="24"/>
      <c r="AH14" s="24"/>
      <c r="AI14" s="24"/>
      <c r="AJ14" s="24"/>
      <c r="AK14" s="7"/>
    </row>
    <row r="15" spans="1:37" ht="15" customHeight="1" x14ac:dyDescent="0.2">
      <c r="A15" s="1"/>
      <c r="B15" s="30">
        <v>2017</v>
      </c>
      <c r="C15" s="30" t="s">
        <v>37</v>
      </c>
      <c r="D15" s="32" t="s">
        <v>38</v>
      </c>
      <c r="E15" s="30">
        <v>25</v>
      </c>
      <c r="F15" s="30">
        <v>1</v>
      </c>
      <c r="G15" s="30">
        <v>9</v>
      </c>
      <c r="H15" s="30">
        <v>13</v>
      </c>
      <c r="I15" s="30">
        <v>92</v>
      </c>
      <c r="J15" s="30">
        <v>5</v>
      </c>
      <c r="K15" s="30">
        <v>10</v>
      </c>
      <c r="L15" s="30">
        <v>67</v>
      </c>
      <c r="M15" s="30">
        <v>10</v>
      </c>
      <c r="N15" s="33">
        <v>0.52300000000000002</v>
      </c>
      <c r="O15" s="34">
        <v>176</v>
      </c>
      <c r="P15" s="30">
        <v>10</v>
      </c>
      <c r="Q15" s="30">
        <v>0</v>
      </c>
      <c r="R15" s="30">
        <v>4</v>
      </c>
      <c r="S15" s="30">
        <v>3</v>
      </c>
      <c r="T15" s="30">
        <v>25</v>
      </c>
      <c r="U15" s="31"/>
      <c r="V15" s="31"/>
      <c r="W15" s="31"/>
      <c r="X15" s="31"/>
      <c r="Y15" s="31"/>
      <c r="Z15" s="30"/>
      <c r="AA15" s="30"/>
      <c r="AB15" s="30"/>
      <c r="AC15" s="30"/>
      <c r="AD15" s="30"/>
      <c r="AE15" s="30">
        <v>1</v>
      </c>
      <c r="AF15" s="23"/>
      <c r="AG15" s="24"/>
      <c r="AH15" s="24"/>
      <c r="AI15" s="24"/>
      <c r="AJ15" s="24"/>
      <c r="AK15" s="7"/>
    </row>
    <row r="16" spans="1:37" ht="15" customHeight="1" x14ac:dyDescent="0.2">
      <c r="A16" s="1"/>
      <c r="B16" s="102">
        <v>2018</v>
      </c>
      <c r="C16" s="102"/>
      <c r="D16" s="103" t="s">
        <v>80</v>
      </c>
      <c r="E16" s="102"/>
      <c r="F16" s="104" t="s">
        <v>81</v>
      </c>
      <c r="G16" s="105"/>
      <c r="H16" s="106"/>
      <c r="I16" s="102"/>
      <c r="J16" s="102"/>
      <c r="K16" s="102"/>
      <c r="L16" s="102"/>
      <c r="M16" s="102"/>
      <c r="N16" s="102"/>
      <c r="O16" s="25"/>
      <c r="P16" s="30"/>
      <c r="Q16" s="30"/>
      <c r="R16" s="30"/>
      <c r="S16" s="30"/>
      <c r="T16" s="30"/>
      <c r="U16" s="31"/>
      <c r="V16" s="31"/>
      <c r="W16" s="31"/>
      <c r="X16" s="31"/>
      <c r="Y16" s="31"/>
      <c r="Z16" s="30"/>
      <c r="AA16" s="30"/>
      <c r="AB16" s="30"/>
      <c r="AC16" s="30"/>
      <c r="AD16" s="30"/>
      <c r="AE16" s="30"/>
      <c r="AF16" s="23"/>
      <c r="AG16" s="24"/>
      <c r="AH16" s="24"/>
      <c r="AI16" s="24"/>
      <c r="AJ16" s="24"/>
      <c r="AK16" s="7"/>
    </row>
    <row r="17" spans="1:37" ht="15" customHeight="1" x14ac:dyDescent="0.2">
      <c r="A17" s="1"/>
      <c r="B17" s="27">
        <v>2019</v>
      </c>
      <c r="C17" s="27"/>
      <c r="D17" s="28" t="s">
        <v>80</v>
      </c>
      <c r="E17" s="27"/>
      <c r="F17" s="29" t="s">
        <v>34</v>
      </c>
      <c r="G17" s="68"/>
      <c r="H17" s="67"/>
      <c r="I17" s="27"/>
      <c r="J17" s="27"/>
      <c r="K17" s="27"/>
      <c r="L17" s="27"/>
      <c r="M17" s="27"/>
      <c r="N17" s="27"/>
      <c r="O17" s="34"/>
      <c r="P17" s="30"/>
      <c r="Q17" s="30"/>
      <c r="R17" s="30"/>
      <c r="S17" s="30"/>
      <c r="T17" s="30"/>
      <c r="U17" s="31">
        <v>3</v>
      </c>
      <c r="V17" s="31">
        <v>0</v>
      </c>
      <c r="W17" s="31">
        <v>5</v>
      </c>
      <c r="X17" s="31">
        <v>3</v>
      </c>
      <c r="Y17" s="31">
        <v>15</v>
      </c>
      <c r="Z17" s="30"/>
      <c r="AA17" s="30"/>
      <c r="AB17" s="30"/>
      <c r="AC17" s="30"/>
      <c r="AD17" s="30"/>
      <c r="AE17" s="30"/>
      <c r="AF17" s="23"/>
      <c r="AG17" s="24"/>
      <c r="AH17" s="24"/>
      <c r="AI17" s="24"/>
      <c r="AJ17" s="24"/>
      <c r="AK17" s="7"/>
    </row>
    <row r="18" spans="1:37" ht="15" customHeight="1" x14ac:dyDescent="0.2">
      <c r="A18" s="1"/>
      <c r="B18" s="30">
        <v>2020</v>
      </c>
      <c r="C18" s="30" t="s">
        <v>89</v>
      </c>
      <c r="D18" s="32" t="s">
        <v>80</v>
      </c>
      <c r="E18" s="30">
        <v>18</v>
      </c>
      <c r="F18" s="30">
        <v>1</v>
      </c>
      <c r="G18" s="30">
        <v>6</v>
      </c>
      <c r="H18" s="30">
        <v>5</v>
      </c>
      <c r="I18" s="30">
        <v>42</v>
      </c>
      <c r="J18" s="30">
        <v>5</v>
      </c>
      <c r="K18" s="30">
        <v>9</v>
      </c>
      <c r="L18" s="30">
        <v>21</v>
      </c>
      <c r="M18" s="30">
        <v>7</v>
      </c>
      <c r="N18" s="33">
        <v>0.375</v>
      </c>
      <c r="O18" s="34">
        <v>112</v>
      </c>
      <c r="P18" s="30"/>
      <c r="Q18" s="30"/>
      <c r="R18" s="30"/>
      <c r="S18" s="30"/>
      <c r="T18" s="30"/>
      <c r="U18" s="31"/>
      <c r="V18" s="31"/>
      <c r="W18" s="31"/>
      <c r="X18" s="31"/>
      <c r="Y18" s="31"/>
      <c r="Z18" s="30"/>
      <c r="AA18" s="30"/>
      <c r="AB18" s="30"/>
      <c r="AC18" s="30"/>
      <c r="AD18" s="30"/>
      <c r="AE18" s="30"/>
      <c r="AF18" s="23"/>
      <c r="AG18" s="24"/>
      <c r="AH18" s="24"/>
      <c r="AI18" s="24"/>
      <c r="AJ18" s="24"/>
      <c r="AK18" s="7"/>
    </row>
    <row r="19" spans="1:37" ht="15" customHeight="1" x14ac:dyDescent="0.2">
      <c r="A19" s="1"/>
      <c r="B19" s="16" t="s">
        <v>9</v>
      </c>
      <c r="C19" s="17"/>
      <c r="D19" s="15"/>
      <c r="E19" s="18">
        <f t="shared" ref="E19:M19" si="0">SUM(E4:E18)</f>
        <v>151</v>
      </c>
      <c r="F19" s="18">
        <f t="shared" si="0"/>
        <v>3</v>
      </c>
      <c r="G19" s="18">
        <f t="shared" si="0"/>
        <v>75</v>
      </c>
      <c r="H19" s="18">
        <f t="shared" si="0"/>
        <v>52</v>
      </c>
      <c r="I19" s="18">
        <f t="shared" si="0"/>
        <v>483</v>
      </c>
      <c r="J19" s="18">
        <f t="shared" si="0"/>
        <v>60</v>
      </c>
      <c r="K19" s="18">
        <f t="shared" si="0"/>
        <v>65</v>
      </c>
      <c r="L19" s="18">
        <f t="shared" si="0"/>
        <v>280</v>
      </c>
      <c r="M19" s="18">
        <f t="shared" si="0"/>
        <v>78</v>
      </c>
      <c r="N19" s="36">
        <f>PRODUCT(I19/O19)</f>
        <v>0.50470819591099947</v>
      </c>
      <c r="O19" s="37">
        <f>SUM(O6:O18)</f>
        <v>956.98862018316129</v>
      </c>
      <c r="P19" s="18">
        <f t="shared" ref="P19:AE19" si="1">SUM(P4:P18)</f>
        <v>63</v>
      </c>
      <c r="Q19" s="18">
        <f t="shared" si="1"/>
        <v>3</v>
      </c>
      <c r="R19" s="18">
        <f t="shared" si="1"/>
        <v>24</v>
      </c>
      <c r="S19" s="18">
        <f t="shared" si="1"/>
        <v>21</v>
      </c>
      <c r="T19" s="18">
        <f t="shared" si="1"/>
        <v>179</v>
      </c>
      <c r="U19" s="18">
        <f t="shared" si="1"/>
        <v>3</v>
      </c>
      <c r="V19" s="18">
        <f t="shared" si="1"/>
        <v>0</v>
      </c>
      <c r="W19" s="18">
        <f t="shared" si="1"/>
        <v>5</v>
      </c>
      <c r="X19" s="18">
        <f t="shared" si="1"/>
        <v>3</v>
      </c>
      <c r="Y19" s="18">
        <f t="shared" si="1"/>
        <v>15</v>
      </c>
      <c r="Z19" s="18">
        <f t="shared" si="1"/>
        <v>0</v>
      </c>
      <c r="AA19" s="18">
        <f t="shared" si="1"/>
        <v>0</v>
      </c>
      <c r="AB19" s="18">
        <f t="shared" si="1"/>
        <v>2</v>
      </c>
      <c r="AC19" s="18">
        <f t="shared" si="1"/>
        <v>4</v>
      </c>
      <c r="AD19" s="18">
        <f t="shared" si="1"/>
        <v>1</v>
      </c>
      <c r="AE19" s="18">
        <f t="shared" si="1"/>
        <v>2</v>
      </c>
      <c r="AF19" s="23"/>
      <c r="AG19" s="24"/>
      <c r="AH19" s="24"/>
      <c r="AI19" s="24"/>
      <c r="AJ19" s="24"/>
      <c r="AK19" s="7"/>
    </row>
    <row r="20" spans="1:37" ht="15" customHeight="1" x14ac:dyDescent="0.2">
      <c r="A20" s="1"/>
      <c r="B20" s="32" t="s">
        <v>2</v>
      </c>
      <c r="C20" s="38"/>
      <c r="D20" s="39">
        <f>SUM(F19:H19)+((I19-F19-G19)/3)+(E19/3)+(Z19*25)+(AA19*25)+(AB19*10)+(AC19*25)+(AD19*20)+(AE19*15)</f>
        <v>485.33333333333331</v>
      </c>
      <c r="E20" s="1"/>
      <c r="F20" s="1"/>
      <c r="G20" s="1"/>
      <c r="H20" s="1"/>
      <c r="I20" s="1"/>
      <c r="J20" s="1"/>
      <c r="K20" s="1"/>
      <c r="L20" s="1"/>
      <c r="M20" s="1"/>
      <c r="N20" s="4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41"/>
      <c r="AE20" s="1"/>
      <c r="AF20" s="23"/>
      <c r="AG20" s="24"/>
      <c r="AH20" s="24"/>
      <c r="AI20" s="24"/>
      <c r="AJ20" s="24"/>
      <c r="AK20" s="7"/>
    </row>
    <row r="21" spans="1:37" s="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0"/>
      <c r="O21" s="42"/>
      <c r="P21" s="1"/>
      <c r="Q21" s="4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24"/>
      <c r="AI21" s="24"/>
      <c r="AJ21" s="24"/>
      <c r="AK21" s="7"/>
    </row>
    <row r="22" spans="1:37" ht="15" customHeight="1" x14ac:dyDescent="0.25">
      <c r="A22" s="1"/>
      <c r="B22" s="22" t="s">
        <v>16</v>
      </c>
      <c r="C22" s="44"/>
      <c r="D22" s="44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27</v>
      </c>
      <c r="L22" s="18" t="s">
        <v>28</v>
      </c>
      <c r="M22" s="18" t="s">
        <v>29</v>
      </c>
      <c r="N22" s="36" t="s">
        <v>41</v>
      </c>
      <c r="O22" s="25"/>
      <c r="P22" s="45" t="s">
        <v>35</v>
      </c>
      <c r="Q22" s="12"/>
      <c r="R22" s="12"/>
      <c r="S22" s="12"/>
      <c r="T22" s="46"/>
      <c r="U22" s="46"/>
      <c r="V22" s="46"/>
      <c r="W22" s="46"/>
      <c r="X22" s="46"/>
      <c r="Y22" s="12"/>
      <c r="Z22" s="12"/>
      <c r="AA22" s="12"/>
      <c r="AB22" s="12"/>
      <c r="AC22" s="12"/>
      <c r="AD22" s="12"/>
      <c r="AE22" s="48"/>
      <c r="AF22" s="23"/>
      <c r="AG22" s="24"/>
      <c r="AH22" s="24"/>
      <c r="AI22" s="24"/>
      <c r="AJ22" s="24"/>
      <c r="AK22" s="7"/>
    </row>
    <row r="23" spans="1:37" ht="15" customHeight="1" x14ac:dyDescent="0.2">
      <c r="A23" s="1"/>
      <c r="B23" s="45" t="s">
        <v>17</v>
      </c>
      <c r="C23" s="12"/>
      <c r="D23" s="48"/>
      <c r="E23" s="30">
        <f>PRODUCT(E19)</f>
        <v>151</v>
      </c>
      <c r="F23" s="30">
        <f>PRODUCT(F19)</f>
        <v>3</v>
      </c>
      <c r="G23" s="30">
        <f>PRODUCT(G19)</f>
        <v>75</v>
      </c>
      <c r="H23" s="30">
        <f>PRODUCT(H19)</f>
        <v>52</v>
      </c>
      <c r="I23" s="30">
        <f>PRODUCT(I19)</f>
        <v>483</v>
      </c>
      <c r="J23" s="1"/>
      <c r="K23" s="49">
        <f>PRODUCT((F23+G23)/E23)</f>
        <v>0.51655629139072845</v>
      </c>
      <c r="L23" s="49">
        <f>PRODUCT(H23/E23)</f>
        <v>0.3443708609271523</v>
      </c>
      <c r="M23" s="49">
        <f>PRODUCT(I23/E23)</f>
        <v>3.1986754966887418</v>
      </c>
      <c r="N23" s="50">
        <f>PRODUCT(N19)</f>
        <v>0.50470819591099947</v>
      </c>
      <c r="O23" s="25">
        <f>PRODUCT(O19)</f>
        <v>956.98862018316129</v>
      </c>
      <c r="P23" s="107" t="s">
        <v>21</v>
      </c>
      <c r="Q23" s="108"/>
      <c r="R23" s="109" t="s">
        <v>42</v>
      </c>
      <c r="S23" s="109"/>
      <c r="T23" s="109"/>
      <c r="U23" s="109"/>
      <c r="V23" s="109"/>
      <c r="W23" s="109"/>
      <c r="X23" s="109"/>
      <c r="Y23" s="109"/>
      <c r="Z23" s="109"/>
      <c r="AA23" s="110" t="s">
        <v>39</v>
      </c>
      <c r="AB23" s="109"/>
      <c r="AC23" s="111" t="s">
        <v>85</v>
      </c>
      <c r="AD23" s="109"/>
      <c r="AE23" s="111"/>
      <c r="AF23" s="23"/>
      <c r="AG23" s="1"/>
      <c r="AH23" s="24"/>
      <c r="AI23" s="24"/>
      <c r="AJ23" s="24"/>
      <c r="AK23" s="7"/>
    </row>
    <row r="24" spans="1:37" ht="15" customHeight="1" x14ac:dyDescent="0.2">
      <c r="A24" s="1"/>
      <c r="B24" s="51" t="s">
        <v>18</v>
      </c>
      <c r="C24" s="52"/>
      <c r="D24" s="53"/>
      <c r="E24" s="30">
        <f>SUM(P19)</f>
        <v>63</v>
      </c>
      <c r="F24" s="30">
        <f>SUM(Q19)</f>
        <v>3</v>
      </c>
      <c r="G24" s="30">
        <f>SUM(R19)</f>
        <v>24</v>
      </c>
      <c r="H24" s="30">
        <f>SUM(S19)</f>
        <v>21</v>
      </c>
      <c r="I24" s="30">
        <f>SUM(T19)</f>
        <v>179</v>
      </c>
      <c r="J24" s="1"/>
      <c r="K24" s="49">
        <f>PRODUCT((F24+G24)/E24)</f>
        <v>0.42857142857142855</v>
      </c>
      <c r="L24" s="49">
        <f>PRODUCT(H24/E24)</f>
        <v>0.33333333333333331</v>
      </c>
      <c r="M24" s="49">
        <f>PRODUCT(I24/E24)</f>
        <v>2.8412698412698414</v>
      </c>
      <c r="N24" s="33">
        <f>PRODUCT(I24/O24)</f>
        <v>0.52647058823529413</v>
      </c>
      <c r="O24" s="25">
        <v>340</v>
      </c>
      <c r="P24" s="112" t="s">
        <v>83</v>
      </c>
      <c r="Q24" s="113"/>
      <c r="R24" s="114" t="s">
        <v>43</v>
      </c>
      <c r="S24" s="114"/>
      <c r="T24" s="114"/>
      <c r="U24" s="114"/>
      <c r="V24" s="114"/>
      <c r="W24" s="114"/>
      <c r="X24" s="114"/>
      <c r="Y24" s="114"/>
      <c r="Z24" s="114"/>
      <c r="AA24" s="115" t="s">
        <v>44</v>
      </c>
      <c r="AB24" s="114"/>
      <c r="AC24" s="116" t="s">
        <v>86</v>
      </c>
      <c r="AD24" s="114"/>
      <c r="AE24" s="116"/>
      <c r="AF24" s="23"/>
      <c r="AG24" s="1"/>
      <c r="AH24" s="24"/>
      <c r="AI24" s="24"/>
      <c r="AJ24" s="24"/>
      <c r="AK24" s="7"/>
    </row>
    <row r="25" spans="1:37" ht="15" customHeight="1" x14ac:dyDescent="0.2">
      <c r="A25" s="1"/>
      <c r="B25" s="54" t="s">
        <v>19</v>
      </c>
      <c r="C25" s="55"/>
      <c r="D25" s="56"/>
      <c r="E25" s="31">
        <v>3</v>
      </c>
      <c r="F25" s="31">
        <v>0</v>
      </c>
      <c r="G25" s="31">
        <v>5</v>
      </c>
      <c r="H25" s="31">
        <v>3</v>
      </c>
      <c r="I25" s="31">
        <v>15</v>
      </c>
      <c r="J25" s="1"/>
      <c r="K25" s="57">
        <f>PRODUCT((F25+G25)/E25)</f>
        <v>1.6666666666666667</v>
      </c>
      <c r="L25" s="57">
        <f>PRODUCT(H25/E25)</f>
        <v>1</v>
      </c>
      <c r="M25" s="57">
        <f>PRODUCT(I25/E25)</f>
        <v>5</v>
      </c>
      <c r="N25" s="58">
        <f>PRODUCT(I25/O25)</f>
        <v>0.7142857142857143</v>
      </c>
      <c r="O25" s="25">
        <v>21</v>
      </c>
      <c r="P25" s="112" t="s">
        <v>84</v>
      </c>
      <c r="Q25" s="113"/>
      <c r="R25" s="114" t="s">
        <v>45</v>
      </c>
      <c r="S25" s="114"/>
      <c r="T25" s="114"/>
      <c r="U25" s="114"/>
      <c r="V25" s="114"/>
      <c r="W25" s="114"/>
      <c r="X25" s="114"/>
      <c r="Y25" s="114"/>
      <c r="Z25" s="114"/>
      <c r="AA25" s="115" t="s">
        <v>46</v>
      </c>
      <c r="AB25" s="114"/>
      <c r="AC25" s="116" t="s">
        <v>87</v>
      </c>
      <c r="AD25" s="114"/>
      <c r="AE25" s="116"/>
      <c r="AF25" s="23"/>
      <c r="AG25" s="1"/>
      <c r="AH25" s="8"/>
      <c r="AI25" s="8"/>
      <c r="AJ25" s="8"/>
      <c r="AK25" s="7"/>
    </row>
    <row r="26" spans="1:37" ht="15" customHeight="1" x14ac:dyDescent="0.2">
      <c r="A26" s="1"/>
      <c r="B26" s="59" t="s">
        <v>20</v>
      </c>
      <c r="C26" s="60"/>
      <c r="D26" s="61"/>
      <c r="E26" s="18">
        <f>SUM(E23:E25)</f>
        <v>217</v>
      </c>
      <c r="F26" s="18">
        <f>SUM(F23:F25)</f>
        <v>6</v>
      </c>
      <c r="G26" s="18">
        <f>SUM(G23:G25)</f>
        <v>104</v>
      </c>
      <c r="H26" s="18">
        <f>SUM(H23:H25)</f>
        <v>76</v>
      </c>
      <c r="I26" s="18">
        <f>SUM(I23:I25)</f>
        <v>677</v>
      </c>
      <c r="J26" s="1"/>
      <c r="K26" s="62">
        <f>PRODUCT((F26+G26)/E26)</f>
        <v>0.50691244239631339</v>
      </c>
      <c r="L26" s="62">
        <f>PRODUCT(H26/E26)</f>
        <v>0.35023041474654376</v>
      </c>
      <c r="M26" s="62">
        <f>PRODUCT(I26/E26)</f>
        <v>3.1198156682027651</v>
      </c>
      <c r="N26" s="36">
        <f>PRODUCT(I26/O26)</f>
        <v>0.51366149117882143</v>
      </c>
      <c r="O26" s="25">
        <f>SUM(O23:O25)</f>
        <v>1317.9886201831614</v>
      </c>
      <c r="P26" s="117" t="s">
        <v>22</v>
      </c>
      <c r="Q26" s="118"/>
      <c r="R26" s="119" t="s">
        <v>56</v>
      </c>
      <c r="S26" s="119"/>
      <c r="T26" s="119"/>
      <c r="U26" s="119"/>
      <c r="V26" s="119"/>
      <c r="W26" s="119"/>
      <c r="X26" s="119"/>
      <c r="Y26" s="119"/>
      <c r="Z26" s="119"/>
      <c r="AA26" s="120" t="s">
        <v>55</v>
      </c>
      <c r="AB26" s="119"/>
      <c r="AC26" s="121" t="s">
        <v>88</v>
      </c>
      <c r="AD26" s="119"/>
      <c r="AE26" s="121"/>
      <c r="AF26" s="23"/>
      <c r="AG26" s="1"/>
      <c r="AH26" s="24"/>
      <c r="AI26" s="24"/>
      <c r="AJ26" s="24"/>
      <c r="AK26" s="7"/>
    </row>
    <row r="27" spans="1:37" s="9" customFormat="1" ht="15" customHeight="1" x14ac:dyDescent="0.25">
      <c r="A27" s="1"/>
      <c r="B27" s="41"/>
      <c r="C27" s="41"/>
      <c r="D27" s="41"/>
      <c r="E27" s="41"/>
      <c r="F27" s="41"/>
      <c r="G27" s="41"/>
      <c r="H27" s="41"/>
      <c r="I27" s="41"/>
      <c r="J27" s="1"/>
      <c r="K27" s="41"/>
      <c r="L27" s="41"/>
      <c r="M27" s="41"/>
      <c r="N27" s="40"/>
      <c r="O27" s="25"/>
      <c r="P27" s="1"/>
      <c r="Q27" s="43"/>
      <c r="R27" s="1"/>
      <c r="S27" s="1"/>
      <c r="T27" s="25"/>
      <c r="U27" s="25"/>
      <c r="V27" s="63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1"/>
      <c r="AH27" s="8"/>
      <c r="AI27" s="8"/>
      <c r="AJ27" s="8"/>
      <c r="AK27" s="7"/>
    </row>
    <row r="28" spans="1:37" ht="15" customHeight="1" x14ac:dyDescent="0.25">
      <c r="A28" s="1"/>
      <c r="B28" s="1" t="s">
        <v>48</v>
      </c>
      <c r="C28" s="1"/>
      <c r="D28" s="1" t="s">
        <v>51</v>
      </c>
      <c r="E28" s="1"/>
      <c r="F28" s="1"/>
      <c r="G28" s="1"/>
      <c r="H28" s="1"/>
      <c r="I28" s="1"/>
      <c r="J28" s="1"/>
      <c r="K28" s="1"/>
      <c r="L28" s="1"/>
      <c r="M28" s="1"/>
      <c r="N28" s="43"/>
      <c r="O28" s="25"/>
      <c r="P28" s="1"/>
      <c r="Q28" s="1"/>
      <c r="R28" s="1"/>
      <c r="S28" s="1"/>
      <c r="T28" s="25"/>
      <c r="U28" s="25"/>
      <c r="V28" s="63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 t="s">
        <v>49</v>
      </c>
      <c r="E29" s="1"/>
      <c r="F29" s="1"/>
      <c r="G29" s="1"/>
      <c r="H29" s="1"/>
      <c r="I29" s="1"/>
      <c r="J29" s="1"/>
      <c r="K29" s="1"/>
      <c r="L29" s="1"/>
      <c r="M29" s="1"/>
      <c r="N29" s="43"/>
      <c r="O29" s="25"/>
      <c r="P29" s="1"/>
      <c r="Q29" s="1"/>
      <c r="R29" s="1"/>
      <c r="S29" s="1"/>
      <c r="T29" s="25"/>
      <c r="U29" s="25"/>
      <c r="V29" s="63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 t="s">
        <v>82</v>
      </c>
      <c r="E30" s="1"/>
      <c r="F30" s="1"/>
      <c r="G30" s="1"/>
      <c r="H30" s="1"/>
      <c r="I30" s="1"/>
      <c r="J30" s="1"/>
      <c r="K30" s="1"/>
      <c r="L30" s="1"/>
      <c r="M30" s="1"/>
      <c r="N30" s="43"/>
      <c r="O30" s="25"/>
      <c r="P30" s="1"/>
      <c r="Q30" s="1"/>
      <c r="R30" s="1"/>
      <c r="S30" s="1"/>
      <c r="T30" s="25"/>
      <c r="U30" s="25"/>
      <c r="V30" s="63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3"/>
      <c r="O31" s="25"/>
      <c r="P31" s="1"/>
      <c r="Q31" s="1"/>
      <c r="R31" s="1"/>
      <c r="S31" s="1"/>
      <c r="T31" s="25"/>
      <c r="U31" s="25"/>
      <c r="V31" s="63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3"/>
      <c r="O32" s="25"/>
      <c r="P32" s="1"/>
      <c r="Q32" s="1"/>
      <c r="R32" s="1"/>
      <c r="S32" s="1"/>
      <c r="T32" s="25"/>
      <c r="U32" s="25"/>
      <c r="V32" s="63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3"/>
      <c r="O33" s="25"/>
      <c r="P33" s="1"/>
      <c r="Q33" s="1"/>
      <c r="R33" s="1"/>
      <c r="S33" s="1"/>
      <c r="T33" s="25"/>
      <c r="U33" s="25"/>
      <c r="V33" s="63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3"/>
      <c r="O34" s="25"/>
      <c r="P34" s="1"/>
      <c r="Q34" s="1"/>
      <c r="R34" s="1"/>
      <c r="S34" s="1"/>
      <c r="T34" s="25"/>
      <c r="U34" s="25"/>
      <c r="V34" s="63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3"/>
      <c r="O35" s="25"/>
      <c r="P35" s="1"/>
      <c r="Q35" s="1"/>
      <c r="R35" s="1"/>
      <c r="S35" s="1"/>
      <c r="T35" s="25"/>
      <c r="U35" s="25"/>
      <c r="V35" s="63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3"/>
      <c r="O36" s="25"/>
      <c r="P36" s="1"/>
      <c r="Q36" s="1"/>
      <c r="R36" s="1"/>
      <c r="S36" s="1"/>
      <c r="T36" s="25"/>
      <c r="U36" s="25"/>
      <c r="V36" s="63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3"/>
      <c r="O37" s="25"/>
      <c r="P37" s="1"/>
      <c r="Q37" s="1"/>
      <c r="R37" s="1"/>
      <c r="S37" s="1"/>
      <c r="T37" s="25"/>
      <c r="U37" s="25"/>
      <c r="V37" s="63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3"/>
      <c r="O38" s="25"/>
      <c r="P38" s="1"/>
      <c r="Q38" s="1"/>
      <c r="R38" s="1"/>
      <c r="S38" s="1"/>
      <c r="T38" s="25"/>
      <c r="U38" s="25"/>
      <c r="V38" s="63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3"/>
      <c r="O39" s="25"/>
      <c r="P39" s="1"/>
      <c r="Q39" s="1"/>
      <c r="R39" s="1"/>
      <c r="S39" s="1"/>
      <c r="T39" s="25"/>
      <c r="U39" s="25"/>
      <c r="V39" s="63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3"/>
      <c r="O40" s="25"/>
      <c r="P40" s="1"/>
      <c r="Q40" s="1"/>
      <c r="R40" s="1"/>
      <c r="S40" s="1"/>
      <c r="T40" s="25"/>
      <c r="U40" s="25"/>
      <c r="V40" s="63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3"/>
      <c r="O41" s="25"/>
      <c r="P41" s="1"/>
      <c r="Q41" s="1"/>
      <c r="R41" s="1"/>
      <c r="S41" s="1"/>
      <c r="T41" s="25"/>
      <c r="U41" s="25"/>
      <c r="V41" s="63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3"/>
      <c r="O42" s="25"/>
      <c r="P42" s="1"/>
      <c r="Q42" s="1"/>
      <c r="R42" s="1"/>
      <c r="S42" s="1"/>
      <c r="T42" s="25"/>
      <c r="U42" s="25"/>
      <c r="V42" s="63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3"/>
      <c r="O43" s="25"/>
      <c r="P43" s="1"/>
      <c r="Q43" s="1"/>
      <c r="R43" s="1"/>
      <c r="S43" s="1"/>
      <c r="T43" s="25"/>
      <c r="U43" s="25"/>
      <c r="V43" s="63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3"/>
      <c r="O44" s="25"/>
      <c r="P44" s="1"/>
      <c r="Q44" s="1"/>
      <c r="R44" s="1"/>
      <c r="S44" s="1"/>
      <c r="T44" s="25"/>
      <c r="U44" s="25"/>
      <c r="V44" s="63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3"/>
      <c r="O45" s="25"/>
      <c r="P45" s="1"/>
      <c r="Q45" s="1"/>
      <c r="R45" s="1"/>
      <c r="S45" s="1"/>
      <c r="T45" s="25"/>
      <c r="U45" s="25"/>
      <c r="V45" s="63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3"/>
      <c r="O46" s="25"/>
      <c r="P46" s="1"/>
      <c r="Q46" s="1"/>
      <c r="R46" s="1"/>
      <c r="S46" s="1"/>
      <c r="T46" s="25"/>
      <c r="U46" s="25"/>
      <c r="V46" s="63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3"/>
      <c r="O47" s="25"/>
      <c r="P47" s="1"/>
      <c r="Q47" s="1"/>
      <c r="R47" s="1"/>
      <c r="S47" s="1"/>
      <c r="T47" s="25"/>
      <c r="U47" s="25"/>
      <c r="V47" s="63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3"/>
      <c r="O48" s="25"/>
      <c r="P48" s="1"/>
      <c r="Q48" s="1"/>
      <c r="R48" s="1"/>
      <c r="S48" s="1"/>
      <c r="T48" s="25"/>
      <c r="U48" s="25"/>
      <c r="V48" s="63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3"/>
      <c r="O49" s="25"/>
      <c r="P49" s="1"/>
      <c r="Q49" s="1"/>
      <c r="R49" s="1"/>
      <c r="S49" s="1"/>
      <c r="T49" s="25"/>
      <c r="U49" s="25"/>
      <c r="V49" s="63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3"/>
      <c r="O50" s="25"/>
      <c r="P50" s="1"/>
      <c r="Q50" s="1"/>
      <c r="R50" s="1"/>
      <c r="S50" s="1"/>
      <c r="T50" s="25"/>
      <c r="U50" s="25"/>
      <c r="V50" s="63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3"/>
      <c r="O51" s="25"/>
      <c r="P51" s="1"/>
      <c r="Q51" s="1"/>
      <c r="R51" s="1"/>
      <c r="S51" s="1"/>
      <c r="T51" s="25"/>
      <c r="U51" s="25"/>
      <c r="V51" s="63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3"/>
      <c r="O52" s="25"/>
      <c r="P52" s="1"/>
      <c r="Q52" s="1"/>
      <c r="R52" s="1"/>
      <c r="S52" s="1"/>
      <c r="T52" s="25"/>
      <c r="U52" s="25"/>
      <c r="V52" s="63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3"/>
      <c r="O53" s="25"/>
      <c r="P53" s="1"/>
      <c r="Q53" s="1"/>
      <c r="R53" s="1"/>
      <c r="S53" s="1"/>
      <c r="T53" s="25"/>
      <c r="U53" s="25"/>
      <c r="V53" s="63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3"/>
      <c r="O54" s="25"/>
      <c r="P54" s="1"/>
      <c r="Q54" s="1"/>
      <c r="R54" s="1"/>
      <c r="S54" s="1"/>
      <c r="T54" s="25"/>
      <c r="U54" s="25"/>
      <c r="V54" s="63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3"/>
      <c r="O55" s="25"/>
      <c r="P55" s="1"/>
      <c r="Q55" s="1"/>
      <c r="R55" s="1"/>
      <c r="S55" s="1"/>
      <c r="T55" s="25"/>
      <c r="U55" s="25"/>
      <c r="V55" s="63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3"/>
      <c r="O56" s="25"/>
      <c r="P56" s="1"/>
      <c r="Q56" s="1"/>
      <c r="R56" s="1"/>
      <c r="S56" s="1"/>
      <c r="T56" s="25"/>
      <c r="U56" s="25"/>
      <c r="V56" s="63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3"/>
      <c r="O57" s="25"/>
      <c r="P57" s="1"/>
      <c r="Q57" s="1"/>
      <c r="R57" s="1"/>
      <c r="S57" s="1"/>
      <c r="T57" s="25"/>
      <c r="U57" s="25"/>
      <c r="V57" s="63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3"/>
      <c r="O58" s="25"/>
      <c r="P58" s="1"/>
      <c r="Q58" s="1"/>
      <c r="R58" s="1"/>
      <c r="S58" s="1"/>
      <c r="T58" s="25"/>
      <c r="U58" s="25"/>
      <c r="V58" s="63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3"/>
      <c r="O59" s="25"/>
      <c r="P59" s="1"/>
      <c r="Q59" s="1"/>
      <c r="R59" s="1"/>
      <c r="S59" s="1"/>
      <c r="T59" s="25"/>
      <c r="U59" s="25"/>
      <c r="V59" s="63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3"/>
      <c r="O60" s="25"/>
      <c r="P60" s="1"/>
      <c r="Q60" s="1"/>
      <c r="R60" s="1"/>
      <c r="S60" s="1"/>
      <c r="T60" s="25"/>
      <c r="U60" s="25"/>
      <c r="V60" s="63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3"/>
      <c r="O61" s="25"/>
      <c r="P61" s="1"/>
      <c r="Q61" s="1"/>
      <c r="R61" s="1"/>
      <c r="S61" s="1"/>
      <c r="T61" s="25"/>
      <c r="U61" s="25"/>
      <c r="V61" s="63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3"/>
      <c r="O62" s="25"/>
      <c r="P62" s="1"/>
      <c r="Q62" s="1"/>
      <c r="R62" s="1"/>
      <c r="S62" s="1"/>
      <c r="T62" s="25"/>
      <c r="U62" s="25"/>
      <c r="V62" s="63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3"/>
      <c r="O63" s="25"/>
      <c r="P63" s="1"/>
      <c r="Q63" s="1"/>
      <c r="R63" s="1"/>
      <c r="S63" s="1"/>
      <c r="T63" s="25"/>
      <c r="U63" s="25"/>
      <c r="V63" s="63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3"/>
      <c r="O64" s="25"/>
      <c r="P64" s="1"/>
      <c r="Q64" s="1"/>
      <c r="R64" s="1"/>
      <c r="S64" s="1"/>
      <c r="T64" s="25"/>
      <c r="U64" s="25"/>
      <c r="V64" s="63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3"/>
      <c r="O65" s="25"/>
      <c r="P65" s="1"/>
      <c r="Q65" s="1"/>
      <c r="R65" s="1"/>
      <c r="S65" s="1"/>
      <c r="T65" s="25"/>
      <c r="U65" s="25"/>
      <c r="V65" s="63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3"/>
      <c r="O66" s="25"/>
      <c r="P66" s="1"/>
      <c r="Q66" s="1"/>
      <c r="R66" s="1"/>
      <c r="S66" s="1"/>
      <c r="T66" s="25"/>
      <c r="U66" s="25"/>
      <c r="V66" s="63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3"/>
      <c r="O67" s="25"/>
      <c r="P67" s="1"/>
      <c r="Q67" s="1"/>
      <c r="R67" s="1"/>
      <c r="S67" s="1"/>
      <c r="T67" s="25"/>
      <c r="U67" s="25"/>
      <c r="V67" s="63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3"/>
      <c r="O68" s="25"/>
      <c r="P68" s="1"/>
      <c r="Q68" s="1"/>
      <c r="R68" s="1"/>
      <c r="S68" s="1"/>
      <c r="T68" s="25"/>
      <c r="U68" s="25"/>
      <c r="V68" s="63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3"/>
      <c r="O69" s="25"/>
      <c r="P69" s="1"/>
      <c r="Q69" s="1"/>
      <c r="R69" s="1"/>
      <c r="S69" s="1"/>
      <c r="T69" s="25"/>
      <c r="U69" s="25"/>
      <c r="V69" s="63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3"/>
      <c r="O70" s="25"/>
      <c r="P70" s="1"/>
      <c r="Q70" s="1"/>
      <c r="R70" s="1"/>
      <c r="S70" s="1"/>
      <c r="T70" s="25"/>
      <c r="U70" s="25"/>
      <c r="V70" s="63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8"/>
      <c r="AH70" s="8"/>
      <c r="AI70" s="8"/>
      <c r="AJ70" s="8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3"/>
      <c r="O71" s="25"/>
      <c r="P71" s="1"/>
      <c r="Q71" s="1"/>
      <c r="R71" s="1"/>
      <c r="S71" s="1"/>
      <c r="T71" s="25"/>
      <c r="U71" s="25"/>
      <c r="V71" s="63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8"/>
      <c r="AH71" s="8"/>
      <c r="AI71" s="8"/>
      <c r="AJ71" s="8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3"/>
      <c r="O72" s="25"/>
      <c r="P72" s="1"/>
      <c r="Q72" s="1"/>
      <c r="R72" s="1"/>
      <c r="S72" s="1"/>
      <c r="T72" s="25"/>
      <c r="U72" s="25"/>
      <c r="V72" s="63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8"/>
      <c r="AH72" s="8"/>
      <c r="AI72" s="8"/>
      <c r="AJ72" s="8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3"/>
      <c r="O73" s="25"/>
      <c r="P73" s="1"/>
      <c r="Q73" s="1"/>
      <c r="R73" s="1"/>
      <c r="S73" s="1"/>
      <c r="T73" s="25"/>
      <c r="U73" s="25"/>
      <c r="V73" s="63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8"/>
      <c r="AH73" s="8"/>
      <c r="AI73" s="8"/>
      <c r="AJ73" s="8"/>
      <c r="AK73" s="7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3"/>
      <c r="O74" s="25"/>
      <c r="P74" s="1"/>
      <c r="Q74" s="1"/>
      <c r="R74" s="1"/>
      <c r="S74" s="1"/>
      <c r="T74" s="25"/>
      <c r="U74" s="25"/>
      <c r="V74" s="63"/>
      <c r="W74" s="1"/>
      <c r="X74" s="1"/>
      <c r="Y74" s="1"/>
      <c r="Z74" s="1"/>
      <c r="AA74" s="1"/>
      <c r="AB74" s="1"/>
      <c r="AC74" s="1"/>
      <c r="AD74" s="1"/>
      <c r="AE74" s="1"/>
      <c r="AF74" s="7"/>
      <c r="AG74" s="8"/>
      <c r="AH74" s="8"/>
      <c r="AI74" s="8"/>
      <c r="AJ74" s="8"/>
      <c r="AK74" s="7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3"/>
      <c r="O75" s="25"/>
      <c r="P75" s="1"/>
      <c r="Q75" s="1"/>
      <c r="R75" s="1"/>
      <c r="S75" s="1"/>
      <c r="T75" s="25"/>
      <c r="U75" s="25"/>
      <c r="V75" s="63"/>
      <c r="W75" s="1"/>
      <c r="X75" s="1"/>
      <c r="Y75" s="1"/>
      <c r="Z75" s="1"/>
      <c r="AA75" s="1"/>
      <c r="AB75" s="1"/>
      <c r="AC75" s="1"/>
      <c r="AD75" s="1"/>
      <c r="AE75" s="1"/>
      <c r="AF75" s="7"/>
      <c r="AG75" s="8"/>
      <c r="AH75" s="8"/>
      <c r="AI75" s="8"/>
      <c r="AJ75" s="8"/>
      <c r="AK75" s="7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3"/>
      <c r="O76" s="25"/>
      <c r="P76" s="1"/>
      <c r="Q76" s="1"/>
      <c r="R76" s="1"/>
      <c r="S76" s="1"/>
      <c r="T76" s="25"/>
      <c r="U76" s="25"/>
      <c r="V76" s="63"/>
      <c r="W76" s="1"/>
      <c r="X76" s="1"/>
      <c r="Y76" s="1"/>
      <c r="Z76" s="1"/>
      <c r="AA76" s="1"/>
      <c r="AB76" s="1"/>
      <c r="AC76" s="1"/>
      <c r="AD76" s="1"/>
      <c r="AE76" s="1"/>
      <c r="AF76" s="7"/>
      <c r="AG76" s="8"/>
      <c r="AH76" s="8"/>
      <c r="AI76" s="8"/>
      <c r="AJ76" s="8"/>
      <c r="AK76" s="7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3"/>
      <c r="O77" s="25"/>
      <c r="P77" s="1"/>
      <c r="Q77" s="1"/>
      <c r="R77" s="1"/>
      <c r="S77" s="1"/>
      <c r="T77" s="25"/>
      <c r="U77" s="25"/>
      <c r="V77" s="63"/>
      <c r="W77" s="1"/>
      <c r="X77" s="1"/>
      <c r="Y77" s="1"/>
      <c r="Z77" s="1"/>
      <c r="AA77" s="1"/>
      <c r="AB77" s="1"/>
      <c r="AC77" s="1"/>
      <c r="AD77" s="1"/>
      <c r="AE77" s="1"/>
      <c r="AF77" s="7"/>
      <c r="AG77" s="8"/>
      <c r="AH77" s="8"/>
      <c r="AI77" s="8"/>
      <c r="AJ77" s="8"/>
      <c r="AK77" s="7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3"/>
      <c r="O78" s="25"/>
      <c r="P78" s="1"/>
      <c r="Q78" s="1"/>
      <c r="R78" s="1"/>
      <c r="S78" s="1"/>
      <c r="T78" s="25"/>
      <c r="U78" s="25"/>
      <c r="V78" s="63"/>
      <c r="W78" s="1"/>
      <c r="X78" s="1"/>
      <c r="Y78" s="1"/>
      <c r="Z78" s="1"/>
      <c r="AA78" s="1"/>
      <c r="AB78" s="1"/>
      <c r="AC78" s="1"/>
      <c r="AD78" s="1"/>
      <c r="AE78" s="1"/>
      <c r="AF78" s="7"/>
      <c r="AG78" s="8"/>
      <c r="AH78" s="8"/>
      <c r="AI78" s="8"/>
      <c r="AJ78" s="8"/>
      <c r="AK78" s="7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3"/>
      <c r="O79" s="25"/>
      <c r="P79" s="1"/>
      <c r="Q79" s="1"/>
      <c r="R79" s="1"/>
      <c r="S79" s="1"/>
      <c r="T79" s="25"/>
      <c r="U79" s="25"/>
      <c r="V79" s="63"/>
      <c r="W79" s="1"/>
      <c r="X79" s="1"/>
      <c r="Y79" s="1"/>
      <c r="Z79" s="1"/>
      <c r="AA79" s="1"/>
      <c r="AB79" s="1"/>
      <c r="AC79" s="1"/>
      <c r="AD79" s="1"/>
      <c r="AE79" s="1"/>
      <c r="AF79" s="7"/>
      <c r="AG79" s="8"/>
      <c r="AH79" s="8"/>
      <c r="AI79" s="8"/>
      <c r="AJ79" s="8"/>
      <c r="AK79" s="7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3"/>
      <c r="O80" s="25"/>
      <c r="P80" s="1"/>
      <c r="Q80" s="1"/>
      <c r="R80" s="1"/>
      <c r="S80" s="1"/>
      <c r="T80" s="25"/>
      <c r="U80" s="25"/>
      <c r="V80" s="63"/>
      <c r="W80" s="1"/>
      <c r="X80" s="1"/>
      <c r="Y80" s="1"/>
      <c r="Z80" s="1"/>
      <c r="AA80" s="1"/>
      <c r="AB80" s="1"/>
      <c r="AC80" s="1"/>
      <c r="AD80" s="1"/>
      <c r="AE80" s="1"/>
      <c r="AF80" s="7"/>
      <c r="AG80" s="8"/>
      <c r="AH80" s="8"/>
      <c r="AI80" s="8"/>
      <c r="AJ80" s="8"/>
      <c r="AK80" s="7"/>
    </row>
    <row r="81" spans="1:37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3"/>
      <c r="O81" s="25"/>
      <c r="P81" s="1"/>
      <c r="Q81" s="1"/>
      <c r="R81" s="1"/>
      <c r="S81" s="1"/>
      <c r="T81" s="25"/>
      <c r="U81" s="25"/>
      <c r="V81" s="63"/>
      <c r="W81" s="1"/>
      <c r="X81" s="1"/>
      <c r="Y81" s="1"/>
      <c r="Z81" s="1"/>
      <c r="AA81" s="1"/>
      <c r="AB81" s="1"/>
      <c r="AC81" s="1"/>
      <c r="AD81" s="1"/>
      <c r="AE81" s="1"/>
      <c r="AF81" s="7"/>
      <c r="AG81" s="8"/>
      <c r="AH81" s="8"/>
      <c r="AI81" s="8"/>
      <c r="AJ81" s="8"/>
      <c r="AK81" s="7"/>
    </row>
    <row r="82" spans="1:37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3"/>
      <c r="O82" s="25"/>
      <c r="P82" s="1"/>
      <c r="Q82" s="1"/>
      <c r="R82" s="1"/>
      <c r="S82" s="1"/>
      <c r="T82" s="25"/>
      <c r="U82" s="25"/>
      <c r="V82" s="63"/>
      <c r="W82" s="1"/>
      <c r="X82" s="1"/>
      <c r="Y82" s="1"/>
      <c r="Z82" s="1"/>
      <c r="AA82" s="1"/>
      <c r="AB82" s="1"/>
      <c r="AC82" s="1"/>
      <c r="AD82" s="1"/>
      <c r="AE82" s="1"/>
      <c r="AF82" s="7"/>
      <c r="AG82" s="8"/>
      <c r="AH82" s="8"/>
      <c r="AI82" s="8"/>
      <c r="AJ82" s="8"/>
      <c r="AK82" s="7"/>
    </row>
    <row r="83" spans="1:37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3"/>
      <c r="O83" s="25"/>
      <c r="P83" s="1"/>
      <c r="Q83" s="1"/>
      <c r="R83" s="1"/>
      <c r="S83" s="1"/>
      <c r="T83" s="25"/>
      <c r="U83" s="25"/>
      <c r="V83" s="63"/>
      <c r="W83" s="1"/>
      <c r="X83" s="1"/>
      <c r="Y83" s="1"/>
      <c r="Z83" s="1"/>
      <c r="AA83" s="1"/>
      <c r="AB83" s="1"/>
      <c r="AC83" s="1"/>
      <c r="AD83" s="1"/>
      <c r="AE83" s="1"/>
      <c r="AF83" s="7"/>
      <c r="AG83" s="8"/>
      <c r="AH83" s="8"/>
      <c r="AI83" s="8"/>
      <c r="AJ83" s="8"/>
      <c r="AK83" s="7"/>
    </row>
    <row r="84" spans="1:37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65"/>
      <c r="M84" s="65"/>
      <c r="N84" s="65"/>
      <c r="O84" s="42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7"/>
      <c r="AG84" s="8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3.42578125" style="89" customWidth="1"/>
    <col min="3" max="3" width="21.5703125" style="65" customWidth="1"/>
    <col min="4" max="4" width="10.5703125" style="90" customWidth="1"/>
    <col min="5" max="5" width="8" style="90" customWidth="1"/>
    <col min="6" max="6" width="0.7109375" style="42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65" customWidth="1"/>
    <col min="22" max="22" width="10.85546875" style="65" customWidth="1"/>
    <col min="23" max="23" width="19.7109375" style="90" customWidth="1"/>
    <col min="24" max="24" width="9.7109375" style="65" customWidth="1"/>
    <col min="25" max="25" width="9.140625" style="91"/>
    <col min="26" max="26" width="17.5703125" style="91" customWidth="1"/>
    <col min="27" max="30" width="9.140625" style="91"/>
  </cols>
  <sheetData>
    <row r="1" spans="1:30" ht="18.75" x14ac:dyDescent="0.3">
      <c r="A1" s="7"/>
      <c r="B1" s="69" t="s">
        <v>57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67"/>
      <c r="Y1" s="72"/>
      <c r="Z1" s="72"/>
      <c r="AA1" s="72"/>
      <c r="AB1" s="72"/>
      <c r="AC1" s="72"/>
      <c r="AD1" s="72"/>
    </row>
    <row r="2" spans="1:30" x14ac:dyDescent="0.25">
      <c r="A2" s="7"/>
      <c r="B2" s="10" t="s">
        <v>40</v>
      </c>
      <c r="C2" s="4" t="s">
        <v>50</v>
      </c>
      <c r="D2" s="11"/>
      <c r="E2" s="11"/>
      <c r="F2" s="73"/>
      <c r="G2" s="7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4"/>
      <c r="X2" s="47"/>
      <c r="Y2" s="72"/>
      <c r="Z2" s="72"/>
      <c r="AA2" s="72"/>
      <c r="AB2" s="72"/>
      <c r="AC2" s="72"/>
      <c r="AD2" s="72"/>
    </row>
    <row r="3" spans="1:30" x14ac:dyDescent="0.25">
      <c r="A3" s="7"/>
      <c r="B3" s="75" t="s">
        <v>71</v>
      </c>
      <c r="C3" s="22" t="s">
        <v>58</v>
      </c>
      <c r="D3" s="76" t="s">
        <v>59</v>
      </c>
      <c r="E3" s="77" t="s">
        <v>1</v>
      </c>
      <c r="F3" s="25"/>
      <c r="G3" s="78" t="s">
        <v>60</v>
      </c>
      <c r="H3" s="79" t="s">
        <v>61</v>
      </c>
      <c r="I3" s="79" t="s">
        <v>32</v>
      </c>
      <c r="J3" s="17" t="s">
        <v>62</v>
      </c>
      <c r="K3" s="80" t="s">
        <v>63</v>
      </c>
      <c r="L3" s="80" t="s">
        <v>64</v>
      </c>
      <c r="M3" s="78" t="s">
        <v>65</v>
      </c>
      <c r="N3" s="78" t="s">
        <v>31</v>
      </c>
      <c r="O3" s="79" t="s">
        <v>66</v>
      </c>
      <c r="P3" s="78" t="s">
        <v>61</v>
      </c>
      <c r="Q3" s="78" t="s">
        <v>3</v>
      </c>
      <c r="R3" s="78">
        <v>1</v>
      </c>
      <c r="S3" s="78">
        <v>2</v>
      </c>
      <c r="T3" s="78">
        <v>3</v>
      </c>
      <c r="U3" s="78" t="s">
        <v>67</v>
      </c>
      <c r="V3" s="17" t="s">
        <v>23</v>
      </c>
      <c r="W3" s="16" t="s">
        <v>68</v>
      </c>
      <c r="X3" s="16" t="s">
        <v>69</v>
      </c>
      <c r="Y3" s="72"/>
      <c r="Z3" s="72"/>
      <c r="AA3" s="72"/>
      <c r="AB3" s="72"/>
      <c r="AC3" s="72"/>
      <c r="AD3" s="72"/>
    </row>
    <row r="4" spans="1:30" x14ac:dyDescent="0.25">
      <c r="A4" s="7"/>
      <c r="B4" s="82" t="s">
        <v>72</v>
      </c>
      <c r="C4" s="99" t="s">
        <v>73</v>
      </c>
      <c r="D4" s="82" t="s">
        <v>70</v>
      </c>
      <c r="E4" s="100" t="s">
        <v>38</v>
      </c>
      <c r="F4" s="34"/>
      <c r="G4" s="83">
        <v>1</v>
      </c>
      <c r="H4" s="84"/>
      <c r="I4" s="83"/>
      <c r="J4" s="85" t="s">
        <v>74</v>
      </c>
      <c r="K4" s="85">
        <v>4</v>
      </c>
      <c r="L4" s="85"/>
      <c r="M4" s="85">
        <v>1</v>
      </c>
      <c r="N4" s="83"/>
      <c r="O4" s="84">
        <v>2</v>
      </c>
      <c r="P4" s="83"/>
      <c r="Q4" s="101" t="s">
        <v>77</v>
      </c>
      <c r="R4" s="101"/>
      <c r="S4" s="101"/>
      <c r="T4" s="101" t="s">
        <v>78</v>
      </c>
      <c r="U4" s="101" t="s">
        <v>79</v>
      </c>
      <c r="V4" s="86">
        <v>0.6</v>
      </c>
      <c r="W4" s="81" t="s">
        <v>75</v>
      </c>
      <c r="X4" s="83">
        <v>1016</v>
      </c>
      <c r="Y4" s="72"/>
      <c r="Z4" s="72"/>
      <c r="AA4" s="72"/>
      <c r="AB4" s="72"/>
      <c r="AC4" s="72"/>
      <c r="AD4" s="72"/>
    </row>
    <row r="5" spans="1:30" x14ac:dyDescent="0.25">
      <c r="A5" s="23"/>
      <c r="B5" s="92"/>
      <c r="C5" s="93"/>
      <c r="D5" s="94"/>
      <c r="E5" s="95"/>
      <c r="F5" s="96"/>
      <c r="G5" s="93"/>
      <c r="H5" s="93"/>
      <c r="I5" s="93"/>
      <c r="J5" s="97"/>
      <c r="K5" s="97"/>
      <c r="L5" s="97"/>
      <c r="M5" s="93"/>
      <c r="N5" s="93"/>
      <c r="O5" s="93"/>
      <c r="P5" s="93"/>
      <c r="Q5" s="93"/>
      <c r="R5" s="93"/>
      <c r="S5" s="93"/>
      <c r="T5" s="93"/>
      <c r="U5" s="93"/>
      <c r="V5" s="93"/>
      <c r="W5" s="94"/>
      <c r="X5" s="98"/>
      <c r="Y5" s="72"/>
      <c r="Z5" s="72"/>
      <c r="AA5" s="72"/>
      <c r="AB5" s="72"/>
      <c r="AC5" s="72"/>
      <c r="AD5" s="72"/>
    </row>
    <row r="6" spans="1:30" x14ac:dyDescent="0.25">
      <c r="A6" s="23"/>
      <c r="B6" s="87"/>
      <c r="C6" s="1"/>
      <c r="D6" s="87"/>
      <c r="E6" s="88"/>
      <c r="G6" s="1"/>
      <c r="H6" s="43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87"/>
      <c r="X6" s="1"/>
      <c r="Y6" s="72"/>
      <c r="Z6" s="72"/>
      <c r="AA6" s="72"/>
      <c r="AB6" s="72"/>
      <c r="AC6" s="72"/>
      <c r="AD6" s="72"/>
    </row>
    <row r="7" spans="1:30" x14ac:dyDescent="0.25">
      <c r="A7" s="23"/>
      <c r="B7" s="87"/>
      <c r="C7" s="1"/>
      <c r="D7" s="87"/>
      <c r="E7" s="88"/>
      <c r="G7" s="1"/>
      <c r="H7" s="43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87"/>
      <c r="X7" s="1"/>
      <c r="Y7" s="72"/>
      <c r="Z7" s="72"/>
      <c r="AA7" s="72"/>
      <c r="AB7" s="72"/>
      <c r="AC7" s="72"/>
      <c r="AD7" s="72"/>
    </row>
    <row r="8" spans="1:30" x14ac:dyDescent="0.25">
      <c r="A8" s="23"/>
      <c r="B8" s="87"/>
      <c r="C8" s="1"/>
      <c r="D8" s="87"/>
      <c r="E8" s="88"/>
      <c r="G8" s="1"/>
      <c r="H8" s="43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87"/>
      <c r="X8" s="1"/>
      <c r="Y8" s="72"/>
      <c r="Z8" s="72"/>
      <c r="AA8" s="72"/>
      <c r="AB8" s="72"/>
      <c r="AC8" s="72"/>
      <c r="AD8" s="72"/>
    </row>
    <row r="9" spans="1:30" x14ac:dyDescent="0.25">
      <c r="A9" s="23"/>
      <c r="B9" s="87"/>
      <c r="C9" s="1"/>
      <c r="D9" s="87"/>
      <c r="E9" s="88"/>
      <c r="G9" s="1"/>
      <c r="H9" s="43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87"/>
      <c r="X9" s="1"/>
      <c r="Y9" s="72"/>
      <c r="Z9" s="72"/>
      <c r="AA9" s="72"/>
      <c r="AB9" s="72"/>
      <c r="AC9" s="72"/>
      <c r="AD9" s="72"/>
    </row>
    <row r="10" spans="1:30" x14ac:dyDescent="0.25">
      <c r="A10" s="23"/>
      <c r="B10" s="87"/>
      <c r="C10" s="1"/>
      <c r="D10" s="87"/>
      <c r="E10" s="88"/>
      <c r="G10" s="1"/>
      <c r="H10" s="43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7"/>
      <c r="X10" s="1"/>
      <c r="Y10" s="72"/>
      <c r="Z10" s="72"/>
      <c r="AA10" s="72"/>
      <c r="AB10" s="72"/>
      <c r="AC10" s="72"/>
      <c r="AD10" s="72"/>
    </row>
    <row r="11" spans="1:30" x14ac:dyDescent="0.25">
      <c r="A11" s="23"/>
      <c r="B11" s="87"/>
      <c r="C11" s="1"/>
      <c r="D11" s="87"/>
      <c r="E11" s="88"/>
      <c r="G11" s="1"/>
      <c r="H11" s="43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7"/>
      <c r="X11" s="1"/>
      <c r="Y11" s="72"/>
      <c r="Z11" s="72"/>
      <c r="AA11" s="72"/>
      <c r="AB11" s="72"/>
      <c r="AC11" s="72"/>
      <c r="AD11" s="72"/>
    </row>
    <row r="12" spans="1:30" x14ac:dyDescent="0.25">
      <c r="A12" s="23"/>
      <c r="B12" s="87"/>
      <c r="C12" s="1"/>
      <c r="D12" s="87"/>
      <c r="E12" s="88"/>
      <c r="G12" s="1"/>
      <c r="H12" s="43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7"/>
      <c r="X12" s="1"/>
      <c r="Y12" s="72"/>
      <c r="Z12" s="72"/>
      <c r="AA12" s="72"/>
      <c r="AB12" s="72"/>
      <c r="AC12" s="72"/>
      <c r="AD12" s="72"/>
    </row>
    <row r="13" spans="1:30" x14ac:dyDescent="0.25">
      <c r="A13" s="23"/>
      <c r="B13" s="87"/>
      <c r="C13" s="1"/>
      <c r="D13" s="87"/>
      <c r="E13" s="88"/>
      <c r="G13" s="1"/>
      <c r="H13" s="43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7"/>
      <c r="X13" s="1"/>
      <c r="Y13" s="72"/>
      <c r="Z13" s="72"/>
      <c r="AA13" s="72"/>
      <c r="AB13" s="72"/>
      <c r="AC13" s="72"/>
      <c r="AD13" s="72"/>
    </row>
    <row r="14" spans="1:30" x14ac:dyDescent="0.25">
      <c r="A14" s="23"/>
      <c r="B14" s="87"/>
      <c r="C14" s="1"/>
      <c r="D14" s="87"/>
      <c r="E14" s="88"/>
      <c r="G14" s="1"/>
      <c r="H14" s="43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7"/>
      <c r="X14" s="1"/>
      <c r="Y14" s="72"/>
      <c r="Z14" s="72"/>
      <c r="AA14" s="72"/>
      <c r="AB14" s="72"/>
      <c r="AC14" s="72"/>
      <c r="AD14" s="72"/>
    </row>
    <row r="15" spans="1:30" x14ac:dyDescent="0.25">
      <c r="A15" s="23"/>
      <c r="B15" s="87"/>
      <c r="C15" s="1"/>
      <c r="D15" s="87"/>
      <c r="E15" s="88"/>
      <c r="G15" s="1"/>
      <c r="H15" s="43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7"/>
      <c r="X15" s="1"/>
      <c r="Y15" s="72"/>
      <c r="Z15" s="72"/>
      <c r="AA15" s="72"/>
      <c r="AB15" s="72"/>
      <c r="AC15" s="72"/>
      <c r="AD15" s="72"/>
    </row>
    <row r="16" spans="1:30" x14ac:dyDescent="0.25">
      <c r="A16" s="23"/>
      <c r="B16" s="87"/>
      <c r="C16" s="1"/>
      <c r="D16" s="87"/>
      <c r="E16" s="88"/>
      <c r="G16" s="1"/>
      <c r="H16" s="43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7"/>
      <c r="X16" s="1"/>
      <c r="Y16" s="72"/>
      <c r="Z16" s="72"/>
      <c r="AA16" s="72"/>
      <c r="AB16" s="72"/>
      <c r="AC16" s="72"/>
      <c r="AD16" s="72"/>
    </row>
    <row r="17" spans="1:30" x14ac:dyDescent="0.25">
      <c r="A17" s="23"/>
      <c r="B17" s="87"/>
      <c r="C17" s="1"/>
      <c r="D17" s="87"/>
      <c r="E17" s="88"/>
      <c r="G17" s="1"/>
      <c r="H17" s="43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7"/>
      <c r="X17" s="1"/>
      <c r="Y17" s="72"/>
      <c r="Z17" s="72"/>
      <c r="AA17" s="72"/>
      <c r="AB17" s="72"/>
      <c r="AC17" s="72"/>
      <c r="AD17" s="72"/>
    </row>
    <row r="18" spans="1:30" x14ac:dyDescent="0.25">
      <c r="A18" s="23"/>
      <c r="B18" s="87"/>
      <c r="C18" s="1"/>
      <c r="D18" s="87"/>
      <c r="E18" s="88"/>
      <c r="G18" s="1"/>
      <c r="H18" s="43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7"/>
      <c r="X18" s="1"/>
      <c r="Y18" s="72"/>
      <c r="Z18" s="72"/>
      <c r="AA18" s="72"/>
      <c r="AB18" s="72"/>
      <c r="AC18" s="72"/>
      <c r="AD18" s="72"/>
    </row>
    <row r="19" spans="1:30" x14ac:dyDescent="0.25">
      <c r="A19" s="23"/>
      <c r="B19" s="87"/>
      <c r="C19" s="1"/>
      <c r="D19" s="87"/>
      <c r="E19" s="88"/>
      <c r="G19" s="1"/>
      <c r="H19" s="43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7"/>
      <c r="X19" s="1"/>
      <c r="Y19" s="72"/>
      <c r="Z19" s="72"/>
      <c r="AA19" s="72"/>
      <c r="AB19" s="72"/>
      <c r="AC19" s="72"/>
      <c r="AD19" s="72"/>
    </row>
    <row r="20" spans="1:30" x14ac:dyDescent="0.25">
      <c r="A20" s="23"/>
      <c r="B20" s="87"/>
      <c r="C20" s="1"/>
      <c r="D20" s="87"/>
      <c r="E20" s="88"/>
      <c r="G20" s="1"/>
      <c r="H20" s="43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7"/>
      <c r="X20" s="1"/>
      <c r="Y20" s="72"/>
      <c r="Z20" s="72"/>
      <c r="AA20" s="72"/>
      <c r="AB20" s="72"/>
      <c r="AC20" s="72"/>
      <c r="AD20" s="72"/>
    </row>
    <row r="21" spans="1:30" x14ac:dyDescent="0.25">
      <c r="A21" s="23"/>
      <c r="B21" s="87"/>
      <c r="C21" s="1"/>
      <c r="D21" s="87"/>
      <c r="E21" s="88"/>
      <c r="G21" s="1"/>
      <c r="H21" s="43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7"/>
      <c r="X21" s="1"/>
      <c r="Y21" s="72"/>
      <c r="Z21" s="72"/>
      <c r="AA21" s="72"/>
      <c r="AB21" s="72"/>
      <c r="AC21" s="72"/>
      <c r="AD21" s="72"/>
    </row>
    <row r="22" spans="1:30" x14ac:dyDescent="0.25">
      <c r="A22" s="23"/>
      <c r="B22" s="87"/>
      <c r="C22" s="1"/>
      <c r="D22" s="87"/>
      <c r="E22" s="88"/>
      <c r="G22" s="1"/>
      <c r="H22" s="43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7"/>
      <c r="X22" s="1"/>
      <c r="Y22" s="72"/>
      <c r="Z22" s="72"/>
      <c r="AA22" s="72"/>
      <c r="AB22" s="72"/>
      <c r="AC22" s="72"/>
      <c r="AD22" s="72"/>
    </row>
    <row r="23" spans="1:30" x14ac:dyDescent="0.25">
      <c r="A23" s="23"/>
      <c r="B23" s="87"/>
      <c r="C23" s="1"/>
      <c r="D23" s="87"/>
      <c r="E23" s="88"/>
      <c r="G23" s="1"/>
      <c r="H23" s="43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1"/>
      <c r="Y23" s="72"/>
      <c r="Z23" s="72"/>
      <c r="AA23" s="72"/>
      <c r="AB23" s="72"/>
      <c r="AC23" s="72"/>
      <c r="AD23" s="72"/>
    </row>
    <row r="24" spans="1:30" x14ac:dyDescent="0.25">
      <c r="A24" s="23"/>
      <c r="B24" s="87"/>
      <c r="C24" s="1"/>
      <c r="D24" s="87"/>
      <c r="E24" s="88"/>
      <c r="G24" s="1"/>
      <c r="H24" s="43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1"/>
      <c r="Y24" s="72"/>
      <c r="Z24" s="72"/>
      <c r="AA24" s="72"/>
      <c r="AB24" s="72"/>
      <c r="AC24" s="72"/>
      <c r="AD24" s="72"/>
    </row>
    <row r="25" spans="1:30" x14ac:dyDescent="0.25">
      <c r="A25" s="23"/>
      <c r="B25" s="87"/>
      <c r="C25" s="1"/>
      <c r="D25" s="87"/>
      <c r="E25" s="88"/>
      <c r="G25" s="1"/>
      <c r="H25" s="43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7"/>
      <c r="X25" s="1"/>
      <c r="Y25" s="72"/>
      <c r="Z25" s="72"/>
      <c r="AA25" s="72"/>
      <c r="AB25" s="72"/>
      <c r="AC25" s="72"/>
      <c r="AD25" s="72"/>
    </row>
    <row r="26" spans="1:30" x14ac:dyDescent="0.25">
      <c r="A26" s="23"/>
      <c r="B26" s="87"/>
      <c r="C26" s="1"/>
      <c r="D26" s="87"/>
      <c r="E26" s="88"/>
      <c r="G26" s="1"/>
      <c r="H26" s="43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72"/>
      <c r="Z26" s="72"/>
      <c r="AA26" s="72"/>
      <c r="AB26" s="72"/>
      <c r="AC26" s="72"/>
      <c r="AD26" s="72"/>
    </row>
    <row r="27" spans="1:30" x14ac:dyDescent="0.25">
      <c r="A27" s="23"/>
      <c r="B27" s="87"/>
      <c r="C27" s="1"/>
      <c r="D27" s="87"/>
      <c r="E27" s="88"/>
      <c r="G27" s="1"/>
      <c r="H27" s="43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72"/>
      <c r="Z27" s="72"/>
      <c r="AA27" s="72"/>
      <c r="AB27" s="72"/>
      <c r="AC27" s="72"/>
      <c r="AD27" s="72"/>
    </row>
    <row r="28" spans="1:30" x14ac:dyDescent="0.25">
      <c r="A28" s="23"/>
      <c r="B28" s="87"/>
      <c r="C28" s="1"/>
      <c r="D28" s="87"/>
      <c r="E28" s="88"/>
      <c r="G28" s="1"/>
      <c r="H28" s="43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72"/>
      <c r="Z28" s="72"/>
      <c r="AA28" s="72"/>
      <c r="AB28" s="72"/>
      <c r="AC28" s="72"/>
      <c r="AD28" s="72"/>
    </row>
    <row r="29" spans="1:30" x14ac:dyDescent="0.25">
      <c r="A29" s="23"/>
      <c r="B29" s="87"/>
      <c r="C29" s="1"/>
      <c r="D29" s="87"/>
      <c r="E29" s="88"/>
      <c r="G29" s="1"/>
      <c r="H29" s="43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72"/>
      <c r="Z29" s="72"/>
      <c r="AA29" s="72"/>
      <c r="AB29" s="72"/>
      <c r="AC29" s="72"/>
      <c r="AD29" s="72"/>
    </row>
    <row r="30" spans="1:30" x14ac:dyDescent="0.25">
      <c r="A30" s="23"/>
      <c r="B30" s="87"/>
      <c r="C30" s="1"/>
      <c r="D30" s="87"/>
      <c r="E30" s="88"/>
      <c r="G30" s="1"/>
      <c r="H30" s="43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72"/>
      <c r="Z30" s="72"/>
      <c r="AA30" s="72"/>
      <c r="AB30" s="72"/>
      <c r="AC30" s="72"/>
      <c r="AD30" s="72"/>
    </row>
    <row r="31" spans="1:30" x14ac:dyDescent="0.25">
      <c r="A31" s="23"/>
      <c r="B31" s="87"/>
      <c r="C31" s="1"/>
      <c r="D31" s="87"/>
      <c r="E31" s="88"/>
      <c r="G31" s="1"/>
      <c r="H31" s="43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72"/>
      <c r="Z31" s="72"/>
      <c r="AA31" s="72"/>
      <c r="AB31" s="72"/>
      <c r="AC31" s="72"/>
      <c r="AD31" s="72"/>
    </row>
    <row r="32" spans="1:30" x14ac:dyDescent="0.25">
      <c r="A32" s="23"/>
      <c r="B32" s="87"/>
      <c r="C32" s="1"/>
      <c r="D32" s="87"/>
      <c r="E32" s="88"/>
      <c r="G32" s="1"/>
      <c r="H32" s="43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72"/>
      <c r="Z32" s="72"/>
      <c r="AA32" s="72"/>
      <c r="AB32" s="72"/>
      <c r="AC32" s="72"/>
      <c r="AD32" s="72"/>
    </row>
    <row r="33" spans="1:30" x14ac:dyDescent="0.25">
      <c r="A33" s="23"/>
      <c r="B33" s="87"/>
      <c r="C33" s="1"/>
      <c r="D33" s="87"/>
      <c r="E33" s="88"/>
      <c r="G33" s="1"/>
      <c r="H33" s="43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72"/>
      <c r="Z33" s="72"/>
      <c r="AA33" s="72"/>
      <c r="AB33" s="72"/>
      <c r="AC33" s="72"/>
      <c r="AD33" s="72"/>
    </row>
    <row r="34" spans="1:30" x14ac:dyDescent="0.25">
      <c r="A34" s="23"/>
      <c r="B34" s="87"/>
      <c r="C34" s="1"/>
      <c r="D34" s="87"/>
      <c r="E34" s="88"/>
      <c r="G34" s="1"/>
      <c r="H34" s="43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7"/>
      <c r="X34" s="1"/>
      <c r="Y34" s="72"/>
      <c r="Z34" s="72"/>
      <c r="AA34" s="72"/>
      <c r="AB34" s="72"/>
      <c r="AC34" s="72"/>
      <c r="AD34" s="72"/>
    </row>
    <row r="35" spans="1:30" x14ac:dyDescent="0.25">
      <c r="A35" s="23"/>
      <c r="B35" s="87"/>
      <c r="C35" s="1"/>
      <c r="D35" s="87"/>
      <c r="E35" s="88"/>
      <c r="G35" s="1"/>
      <c r="H35" s="43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87"/>
      <c r="X35" s="1"/>
      <c r="Y35" s="72"/>
      <c r="Z35" s="72"/>
      <c r="AA35" s="72"/>
      <c r="AB35" s="72"/>
      <c r="AC35" s="72"/>
      <c r="AD35" s="72"/>
    </row>
    <row r="36" spans="1:30" x14ac:dyDescent="0.25">
      <c r="A36" s="23"/>
      <c r="B36" s="87"/>
      <c r="C36" s="1"/>
      <c r="D36" s="87"/>
      <c r="E36" s="88"/>
      <c r="G36" s="1"/>
      <c r="H36" s="43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87"/>
      <c r="X36" s="1"/>
      <c r="Y36" s="72"/>
      <c r="Z36" s="72"/>
      <c r="AA36" s="72"/>
      <c r="AB36" s="72"/>
      <c r="AC36" s="72"/>
      <c r="AD36" s="72"/>
    </row>
    <row r="37" spans="1:30" x14ac:dyDescent="0.25">
      <c r="A37" s="23"/>
      <c r="B37" s="87"/>
      <c r="C37" s="1"/>
      <c r="D37" s="87"/>
      <c r="E37" s="88"/>
      <c r="G37" s="1"/>
      <c r="H37" s="43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87"/>
      <c r="X37" s="1"/>
      <c r="Y37" s="72"/>
      <c r="Z37" s="72"/>
      <c r="AA37" s="72"/>
      <c r="AB37" s="72"/>
      <c r="AC37" s="72"/>
      <c r="AD37" s="72"/>
    </row>
    <row r="38" spans="1:30" x14ac:dyDescent="0.25">
      <c r="A38" s="23"/>
      <c r="B38" s="87"/>
      <c r="C38" s="1"/>
      <c r="D38" s="87"/>
      <c r="E38" s="88"/>
      <c r="G38" s="1"/>
      <c r="H38" s="43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87"/>
      <c r="X38" s="1"/>
      <c r="Y38" s="72"/>
      <c r="Z38" s="72"/>
      <c r="AA38" s="72"/>
      <c r="AB38" s="72"/>
      <c r="AC38" s="72"/>
      <c r="AD38" s="72"/>
    </row>
    <row r="39" spans="1:30" x14ac:dyDescent="0.25">
      <c r="A39" s="23"/>
      <c r="B39" s="87"/>
      <c r="C39" s="1"/>
      <c r="D39" s="87"/>
      <c r="E39" s="88"/>
      <c r="G39" s="1"/>
      <c r="H39" s="43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87"/>
      <c r="X39" s="1"/>
      <c r="Y39" s="72"/>
      <c r="Z39" s="72"/>
      <c r="AA39" s="72"/>
      <c r="AB39" s="72"/>
      <c r="AC39" s="72"/>
      <c r="AD39" s="72"/>
    </row>
    <row r="40" spans="1:30" x14ac:dyDescent="0.25">
      <c r="A40" s="23"/>
      <c r="B40" s="87"/>
      <c r="C40" s="1"/>
      <c r="D40" s="87"/>
      <c r="E40" s="88"/>
      <c r="G40" s="1"/>
      <c r="H40" s="43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87"/>
      <c r="X40" s="1"/>
      <c r="Y40" s="72"/>
      <c r="Z40" s="72"/>
      <c r="AA40" s="72"/>
      <c r="AB40" s="72"/>
      <c r="AC40" s="72"/>
      <c r="AD40" s="72"/>
    </row>
    <row r="41" spans="1:30" x14ac:dyDescent="0.25">
      <c r="A41" s="23"/>
      <c r="B41" s="87"/>
      <c r="C41" s="1"/>
      <c r="D41" s="87"/>
      <c r="E41" s="88"/>
      <c r="G41" s="1"/>
      <c r="H41" s="43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87"/>
      <c r="X41" s="1"/>
      <c r="Y41" s="72"/>
      <c r="Z41" s="72"/>
      <c r="AA41" s="72"/>
      <c r="AB41" s="72"/>
      <c r="AC41" s="72"/>
      <c r="AD41" s="72"/>
    </row>
    <row r="42" spans="1:30" x14ac:dyDescent="0.25">
      <c r="A42" s="23"/>
      <c r="B42" s="87"/>
      <c r="C42" s="1"/>
      <c r="D42" s="87"/>
      <c r="E42" s="88"/>
      <c r="G42" s="1"/>
      <c r="H42" s="43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87"/>
      <c r="X42" s="1"/>
      <c r="Y42" s="72"/>
      <c r="Z42" s="72"/>
      <c r="AA42" s="72"/>
      <c r="AB42" s="72"/>
      <c r="AC42" s="72"/>
      <c r="AD42" s="72"/>
    </row>
    <row r="43" spans="1:30" x14ac:dyDescent="0.25">
      <c r="A43" s="23"/>
      <c r="B43" s="87"/>
      <c r="C43" s="1"/>
      <c r="D43" s="87"/>
      <c r="E43" s="88"/>
      <c r="G43" s="1"/>
      <c r="H43" s="43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87"/>
      <c r="X43" s="1"/>
      <c r="Y43" s="72"/>
      <c r="Z43" s="72"/>
      <c r="AA43" s="72"/>
      <c r="AB43" s="72"/>
      <c r="AC43" s="72"/>
      <c r="AD43" s="72"/>
    </row>
    <row r="44" spans="1:30" x14ac:dyDescent="0.25">
      <c r="A44" s="23"/>
      <c r="B44" s="87"/>
      <c r="C44" s="1"/>
      <c r="D44" s="87"/>
      <c r="E44" s="88"/>
      <c r="G44" s="1"/>
      <c r="H44" s="43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87"/>
      <c r="X44" s="1"/>
      <c r="Y44" s="72"/>
      <c r="Z44" s="72"/>
      <c r="AA44" s="72"/>
      <c r="AB44" s="72"/>
      <c r="AC44" s="72"/>
      <c r="AD44" s="72"/>
    </row>
    <row r="45" spans="1:30" x14ac:dyDescent="0.25">
      <c r="A45" s="23"/>
      <c r="B45" s="87"/>
      <c r="C45" s="1"/>
      <c r="D45" s="87"/>
      <c r="E45" s="88"/>
      <c r="G45" s="1"/>
      <c r="H45" s="43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87"/>
      <c r="X45" s="1"/>
      <c r="Y45" s="72"/>
      <c r="Z45" s="72"/>
      <c r="AA45" s="72"/>
      <c r="AB45" s="72"/>
      <c r="AC45" s="72"/>
      <c r="AD45" s="72"/>
    </row>
    <row r="46" spans="1:30" x14ac:dyDescent="0.25">
      <c r="A46" s="23"/>
      <c r="B46" s="87"/>
      <c r="C46" s="1"/>
      <c r="D46" s="87"/>
      <c r="E46" s="88"/>
      <c r="G46" s="1"/>
      <c r="H46" s="43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87"/>
      <c r="X46" s="1"/>
      <c r="Y46" s="72"/>
      <c r="Z46" s="72"/>
      <c r="AA46" s="72"/>
      <c r="AB46" s="72"/>
      <c r="AC46" s="72"/>
      <c r="AD46" s="72"/>
    </row>
    <row r="47" spans="1:30" x14ac:dyDescent="0.25">
      <c r="A47" s="23"/>
      <c r="B47" s="87"/>
      <c r="C47" s="1"/>
      <c r="D47" s="87"/>
      <c r="E47" s="88"/>
      <c r="G47" s="1"/>
      <c r="H47" s="43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87"/>
      <c r="X47" s="1"/>
      <c r="Y47" s="72"/>
      <c r="Z47" s="72"/>
      <c r="AA47" s="72"/>
      <c r="AB47" s="72"/>
      <c r="AC47" s="72"/>
      <c r="AD47" s="72"/>
    </row>
    <row r="48" spans="1:30" x14ac:dyDescent="0.25">
      <c r="A48" s="23"/>
      <c r="B48" s="87"/>
      <c r="C48" s="1"/>
      <c r="D48" s="87"/>
      <c r="E48" s="88"/>
      <c r="G48" s="1"/>
      <c r="H48" s="43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87"/>
      <c r="X48" s="1"/>
      <c r="Y48" s="72"/>
      <c r="Z48" s="72"/>
      <c r="AA48" s="72"/>
      <c r="AB48" s="72"/>
      <c r="AC48" s="72"/>
      <c r="AD48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2020-08-26T20:54:59Z</dcterms:modified>
</cp:coreProperties>
</file>