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0" i="1" l="1"/>
  <c r="O15" i="1" s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I20" i="1" s="1"/>
  <c r="N20" i="1" s="1"/>
  <c r="S15" i="1"/>
  <c r="H20" i="1" s="1"/>
  <c r="R15" i="1"/>
  <c r="G20" i="1" s="1"/>
  <c r="Q15" i="1"/>
  <c r="F20" i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E22" i="1" l="1"/>
  <c r="K21" i="1"/>
  <c r="H22" i="1"/>
  <c r="L22" i="1" s="1"/>
  <c r="L21" i="1"/>
  <c r="M21" i="1"/>
  <c r="N21" i="1"/>
  <c r="D16" i="1"/>
  <c r="I22" i="1"/>
  <c r="M19" i="1"/>
  <c r="F22" i="1"/>
  <c r="K19" i="1"/>
  <c r="K20" i="1"/>
  <c r="N15" i="1"/>
  <c r="N19" i="1" s="1"/>
  <c r="O19" i="1"/>
  <c r="O22" i="1" s="1"/>
  <c r="N22" i="1" s="1"/>
  <c r="G22" i="1"/>
  <c r="L20" i="1"/>
  <c r="M20" i="1"/>
  <c r="L19" i="1"/>
  <c r="M22" i="1" l="1"/>
  <c r="K22" i="1"/>
</calcChain>
</file>

<file path=xl/sharedStrings.xml><?xml version="1.0" encoding="utf-8"?>
<sst xmlns="http://schemas.openxmlformats.org/spreadsheetml/2006/main" count="97" uniqueCount="67">
  <si>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</si>
  <si>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</si>
  <si>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</si>
  <si>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</si>
  <si>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</si>
  <si>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</si>
  <si>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</si>
  <si>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</si>
  <si>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</si>
  <si>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</si>
  <si>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</si>
  <si>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</si>
  <si>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</si>
  <si>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</si>
  <si>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</si>
  <si>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</si>
  <si>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</si>
  <si>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</si>
  <si>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</si>
  <si>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</si>
  <si>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</si>
  <si>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</si>
  <si>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</si>
  <si>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</si>
  <si>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</si>
  <si>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</si>
  <si>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</si>
  <si>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</si>
  <si>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</si>
  <si>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</si>
  <si>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</si>
  <si>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</si>
  <si>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</si>
  <si>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</si>
  <si>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</si>
  <si>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</si>
  <si>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</si>
  <si>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</si>
  <si>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</si>
  <si>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Räpsä</t>
  </si>
  <si>
    <t>Pirkat</t>
  </si>
  <si>
    <t>Pirkat = Ruoveden Pirkat  (1940)</t>
  </si>
  <si>
    <t>Outi Aho</t>
  </si>
  <si>
    <t>3.5.1992   Järvenpää</t>
  </si>
  <si>
    <t>VJJ</t>
  </si>
  <si>
    <t>suomensarja</t>
  </si>
  <si>
    <t>Paukku</t>
  </si>
  <si>
    <t>VJJ = Vantaanjoen Juoksu  (2001)</t>
  </si>
  <si>
    <t>Paukku = Hämeenlinnan Paukku  (1961)</t>
  </si>
  <si>
    <t>ViPa</t>
  </si>
  <si>
    <t>ViPa = Vihdin Pallo  (1967)</t>
  </si>
  <si>
    <t>11.05. 2013  ViPa - Räpsä  1-2  (7-2, 3-4, 0-5)</t>
  </si>
  <si>
    <t xml:space="preserve">  21 v   0 kk   8 pv</t>
  </si>
  <si>
    <t>19.05. 2013  Roihu - ViPa  0-1  (2-2, 1-2)</t>
  </si>
  <si>
    <t xml:space="preserve">  21 v   0 kk 16 pv</t>
  </si>
  <si>
    <t>2.  ottelu</t>
  </si>
  <si>
    <t>21.  ottelu</t>
  </si>
  <si>
    <t>03.08. 2013  VuVe - ViPa  0-2  (3-8, 3-7)</t>
  </si>
  <si>
    <t xml:space="preserve">  21 v   3 kk   0 pv</t>
  </si>
  <si>
    <t>8.</t>
  </si>
  <si>
    <t>KiPe = Kinnarin Pesis 2006  (2005),  kasvattajaseura</t>
  </si>
  <si>
    <t>10.</t>
  </si>
  <si>
    <t>Räpsä = Hämeenkyrön Räpsä  (1981)</t>
  </si>
  <si>
    <t xml:space="preserve">Lyöty </t>
  </si>
  <si>
    <t xml:space="preserve">Tuotu 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</si>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</sst>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3" customWidth="1"/>
    <col min="3" max="3" width="6.28515625" style="73" customWidth="1"/>
    <col min="4" max="4" width="9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5" customWidth="1"/>
    <col min="28" max="28" width="5.7109375" style="75" customWidth="1"/>
    <col min="29" max="31" width="5.7109375" style="25" customWidth="1"/>
    <col min="32" max="32" width="21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6">
        <v>2009</v>
      </c>
      <c r="C4" s="76"/>
      <c r="D4" s="77" t="s">
        <v>44</v>
      </c>
      <c r="E4" s="76"/>
      <c r="F4" s="78" t="s">
        <v>38</v>
      </c>
      <c r="G4" s="79"/>
      <c r="H4" s="80"/>
      <c r="I4" s="76"/>
      <c r="J4" s="76"/>
      <c r="K4" s="76"/>
      <c r="L4" s="76"/>
      <c r="M4" s="76"/>
      <c r="N4" s="7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6">
        <v>2010</v>
      </c>
      <c r="C5" s="76"/>
      <c r="D5" s="77" t="s">
        <v>44</v>
      </c>
      <c r="E5" s="76"/>
      <c r="F5" s="78" t="s">
        <v>38</v>
      </c>
      <c r="G5" s="79"/>
      <c r="H5" s="80"/>
      <c r="I5" s="76"/>
      <c r="J5" s="76"/>
      <c r="K5" s="76"/>
      <c r="L5" s="76"/>
      <c r="M5" s="76"/>
      <c r="N5" s="7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6">
        <v>2011</v>
      </c>
      <c r="C6" s="76"/>
      <c r="D6" s="77" t="s">
        <v>39</v>
      </c>
      <c r="E6" s="76"/>
      <c r="F6" s="78" t="s">
        <v>38</v>
      </c>
      <c r="G6" s="79"/>
      <c r="H6" s="80"/>
      <c r="I6" s="76"/>
      <c r="J6" s="76"/>
      <c r="K6" s="76"/>
      <c r="L6" s="76"/>
      <c r="M6" s="76"/>
      <c r="N6" s="7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2">
        <v>2012</v>
      </c>
      <c r="C7" s="82"/>
      <c r="D7" s="83" t="s">
        <v>46</v>
      </c>
      <c r="E7" s="82"/>
      <c r="F7" s="84" t="s">
        <v>45</v>
      </c>
      <c r="G7" s="85"/>
      <c r="H7" s="86"/>
      <c r="I7" s="82"/>
      <c r="J7" s="82"/>
      <c r="K7" s="82"/>
      <c r="L7" s="82"/>
      <c r="M7" s="82"/>
      <c r="N7" s="82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6">
        <v>2013</v>
      </c>
      <c r="C8" s="76"/>
      <c r="D8" s="77" t="s">
        <v>40</v>
      </c>
      <c r="E8" s="76"/>
      <c r="F8" s="78" t="s">
        <v>38</v>
      </c>
      <c r="G8" s="79"/>
      <c r="H8" s="80"/>
      <c r="I8" s="76"/>
      <c r="J8" s="76"/>
      <c r="K8" s="76"/>
      <c r="L8" s="76"/>
      <c r="M8" s="76"/>
      <c r="N8" s="8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2013</v>
      </c>
      <c r="C9" s="26" t="s">
        <v>59</v>
      </c>
      <c r="D9" s="27" t="s">
        <v>49</v>
      </c>
      <c r="E9" s="26">
        <v>24</v>
      </c>
      <c r="F9" s="26">
        <v>0</v>
      </c>
      <c r="G9" s="26">
        <v>3</v>
      </c>
      <c r="H9" s="26">
        <v>2</v>
      </c>
      <c r="I9" s="26">
        <v>46</v>
      </c>
      <c r="J9" s="26">
        <v>19</v>
      </c>
      <c r="K9" s="26">
        <v>11</v>
      </c>
      <c r="L9" s="26">
        <v>13</v>
      </c>
      <c r="M9" s="26">
        <v>3</v>
      </c>
      <c r="N9" s="28">
        <v>0.41070000000000001</v>
      </c>
      <c r="O9" s="24">
        <f>PRODUCT(I9/N9)</f>
        <v>112.00389578767957</v>
      </c>
      <c r="P9" s="26">
        <v>3</v>
      </c>
      <c r="Q9" s="26">
        <v>0</v>
      </c>
      <c r="R9" s="26">
        <v>0</v>
      </c>
      <c r="S9" s="26">
        <v>0</v>
      </c>
      <c r="T9" s="26">
        <v>9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2014</v>
      </c>
      <c r="C10" s="26" t="s">
        <v>61</v>
      </c>
      <c r="D10" s="27" t="s">
        <v>49</v>
      </c>
      <c r="E10" s="26">
        <v>24</v>
      </c>
      <c r="F10" s="26">
        <v>0</v>
      </c>
      <c r="G10" s="26">
        <v>3</v>
      </c>
      <c r="H10" s="26">
        <v>9</v>
      </c>
      <c r="I10" s="26">
        <v>51</v>
      </c>
      <c r="J10" s="26">
        <v>15</v>
      </c>
      <c r="K10" s="26">
        <v>23</v>
      </c>
      <c r="L10" s="26">
        <v>10</v>
      </c>
      <c r="M10" s="26">
        <v>3</v>
      </c>
      <c r="N10" s="28">
        <v>0.38300000000000001</v>
      </c>
      <c r="O10" s="24">
        <f>PRODUCT(I10/N10)</f>
        <v>133.15926892950392</v>
      </c>
      <c r="P10" s="26"/>
      <c r="Q10" s="26"/>
      <c r="R10" s="26"/>
      <c r="S10" s="26"/>
      <c r="T10" s="26"/>
      <c r="U10" s="29">
        <v>4</v>
      </c>
      <c r="V10" s="29">
        <v>0</v>
      </c>
      <c r="W10" s="29">
        <v>3</v>
      </c>
      <c r="X10" s="29">
        <v>1</v>
      </c>
      <c r="Y10" s="29">
        <v>17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6">
        <v>2015</v>
      </c>
      <c r="C11" s="76"/>
      <c r="D11" s="77" t="s">
        <v>46</v>
      </c>
      <c r="E11" s="76"/>
      <c r="F11" s="78" t="s">
        <v>38</v>
      </c>
      <c r="G11" s="79"/>
      <c r="H11" s="80"/>
      <c r="I11" s="76"/>
      <c r="J11" s="76"/>
      <c r="K11" s="76"/>
      <c r="L11" s="76"/>
      <c r="M11" s="76"/>
      <c r="N11" s="76"/>
      <c r="O11" s="24"/>
      <c r="P11" s="26"/>
      <c r="Q11" s="26"/>
      <c r="R11" s="26"/>
      <c r="S11" s="26"/>
      <c r="T11" s="26"/>
      <c r="U11" s="29">
        <v>3</v>
      </c>
      <c r="V11" s="29">
        <v>0</v>
      </c>
      <c r="W11" s="29">
        <v>3</v>
      </c>
      <c r="X11" s="29">
        <v>0</v>
      </c>
      <c r="Y11" s="29">
        <v>9</v>
      </c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6">
        <v>2016</v>
      </c>
      <c r="C12" s="76"/>
      <c r="D12" s="77" t="s">
        <v>46</v>
      </c>
      <c r="E12" s="76"/>
      <c r="F12" s="78" t="s">
        <v>38</v>
      </c>
      <c r="G12" s="79"/>
      <c r="H12" s="80"/>
      <c r="I12" s="76"/>
      <c r="J12" s="76"/>
      <c r="K12" s="76"/>
      <c r="L12" s="76"/>
      <c r="M12" s="76"/>
      <c r="N12" s="76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76">
        <v>2017</v>
      </c>
      <c r="C13" s="76"/>
      <c r="D13" s="77" t="s">
        <v>46</v>
      </c>
      <c r="E13" s="76"/>
      <c r="F13" s="78" t="s">
        <v>38</v>
      </c>
      <c r="G13" s="79"/>
      <c r="H13" s="80"/>
      <c r="I13" s="76"/>
      <c r="J13" s="76"/>
      <c r="K13" s="76"/>
      <c r="L13" s="76"/>
      <c r="M13" s="76"/>
      <c r="N13" s="76"/>
      <c r="O13" s="24"/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76">
        <v>2018</v>
      </c>
      <c r="C14" s="76"/>
      <c r="D14" s="77" t="s">
        <v>65</v>
      </c>
      <c r="E14" s="76"/>
      <c r="F14" s="78" t="s">
        <v>38</v>
      </c>
      <c r="G14" s="79"/>
      <c r="H14" s="80"/>
      <c r="I14" s="76"/>
      <c r="J14" s="76"/>
      <c r="K14" s="76"/>
      <c r="L14" s="76"/>
      <c r="M14" s="76"/>
      <c r="N14" s="76"/>
      <c r="O14" s="24"/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48</v>
      </c>
      <c r="F15" s="18">
        <f t="shared" si="0"/>
        <v>0</v>
      </c>
      <c r="G15" s="18">
        <f t="shared" si="0"/>
        <v>6</v>
      </c>
      <c r="H15" s="18">
        <f t="shared" si="0"/>
        <v>11</v>
      </c>
      <c r="I15" s="18">
        <f t="shared" si="0"/>
        <v>97</v>
      </c>
      <c r="J15" s="18">
        <f t="shared" si="0"/>
        <v>34</v>
      </c>
      <c r="K15" s="18">
        <f t="shared" si="0"/>
        <v>34</v>
      </c>
      <c r="L15" s="18">
        <f t="shared" si="0"/>
        <v>23</v>
      </c>
      <c r="M15" s="18">
        <f t="shared" si="0"/>
        <v>6</v>
      </c>
      <c r="N15" s="30">
        <f>PRODUCT(I15/O15)</f>
        <v>0.39565486973500985</v>
      </c>
      <c r="O15" s="31">
        <f t="shared" ref="O15:AE15" si="1">SUM(O4:O14)</f>
        <v>245.16316471718349</v>
      </c>
      <c r="P15" s="18">
        <f t="shared" si="1"/>
        <v>3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9</v>
      </c>
      <c r="U15" s="18">
        <f t="shared" si="1"/>
        <v>7</v>
      </c>
      <c r="V15" s="18">
        <f t="shared" si="1"/>
        <v>0</v>
      </c>
      <c r="W15" s="18">
        <f t="shared" si="1"/>
        <v>6</v>
      </c>
      <c r="X15" s="18">
        <f t="shared" si="1"/>
        <v>1</v>
      </c>
      <c r="Y15" s="18">
        <f t="shared" si="1"/>
        <v>26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2"/>
      <c r="D16" s="33">
        <f>SUM(F15:H15)+((I15-F15-G15)/3)+(E15/3)+(Z15*25)+(AA15*25)+(AB15*10)+(AC15*25)+(AD15*20)+(AE15*15)</f>
        <v>63.333333333333329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1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1"/>
      <c r="E19" s="26">
        <f>PRODUCT(E15)</f>
        <v>48</v>
      </c>
      <c r="F19" s="26">
        <f>PRODUCT(F15)</f>
        <v>0</v>
      </c>
      <c r="G19" s="26">
        <f>PRODUCT(G15)</f>
        <v>6</v>
      </c>
      <c r="H19" s="26">
        <f>PRODUCT(H15)</f>
        <v>11</v>
      </c>
      <c r="I19" s="26">
        <f>PRODUCT(I15)</f>
        <v>97</v>
      </c>
      <c r="J19" s="1"/>
      <c r="K19" s="42">
        <f>PRODUCT((F19+G19)/E19)</f>
        <v>0.125</v>
      </c>
      <c r="L19" s="42">
        <f>PRODUCT(H19/E19)</f>
        <v>0.22916666666666666</v>
      </c>
      <c r="M19" s="42">
        <f>PRODUCT(I19/E19)</f>
        <v>2.0208333333333335</v>
      </c>
      <c r="N19" s="28">
        <f>PRODUCT(N15)</f>
        <v>0.39565486973500985</v>
      </c>
      <c r="O19" s="24">
        <f>PRODUCT(O15)</f>
        <v>245.16316471718349</v>
      </c>
      <c r="P19" s="43" t="s">
        <v>33</v>
      </c>
      <c r="Q19" s="44"/>
      <c r="R19" s="45" t="s">
        <v>51</v>
      </c>
      <c r="S19" s="45"/>
      <c r="T19" s="45"/>
      <c r="U19" s="45"/>
      <c r="V19" s="45"/>
      <c r="W19" s="45"/>
      <c r="X19" s="45"/>
      <c r="Y19" s="45"/>
      <c r="Z19" s="46" t="s">
        <v>36</v>
      </c>
      <c r="AA19" s="46"/>
      <c r="AB19" s="46"/>
      <c r="AC19" s="47" t="s">
        <v>52</v>
      </c>
      <c r="AD19" s="46"/>
      <c r="AE19" s="8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8" t="s">
        <v>18</v>
      </c>
      <c r="C20" s="49"/>
      <c r="D20" s="50"/>
      <c r="E20" s="26">
        <f>SUM(P15)</f>
        <v>3</v>
      </c>
      <c r="F20" s="26">
        <f>SUM(Q15)</f>
        <v>0</v>
      </c>
      <c r="G20" s="26">
        <f>SUM(R15)</f>
        <v>0</v>
      </c>
      <c r="H20" s="26">
        <f>SUM(S15)</f>
        <v>0</v>
      </c>
      <c r="I20" s="26">
        <f>SUM(T15)</f>
        <v>9</v>
      </c>
      <c r="J20" s="1"/>
      <c r="K20" s="42">
        <f>PRODUCT((F20+G20)/E20)</f>
        <v>0</v>
      </c>
      <c r="L20" s="42">
        <f>PRODUCT(H20/E20)</f>
        <v>0</v>
      </c>
      <c r="M20" s="42">
        <f>PRODUCT(I20/E20)</f>
        <v>3</v>
      </c>
      <c r="N20" s="28">
        <f>PRODUCT(I20/O20)</f>
        <v>0.69230769230769229</v>
      </c>
      <c r="O20" s="24">
        <v>13</v>
      </c>
      <c r="P20" s="51" t="s">
        <v>63</v>
      </c>
      <c r="Q20" s="52"/>
      <c r="R20" s="53" t="s">
        <v>53</v>
      </c>
      <c r="S20" s="53"/>
      <c r="T20" s="53"/>
      <c r="U20" s="53"/>
      <c r="V20" s="53"/>
      <c r="W20" s="53"/>
      <c r="X20" s="53"/>
      <c r="Y20" s="53"/>
      <c r="Z20" s="54" t="s">
        <v>55</v>
      </c>
      <c r="AA20" s="54"/>
      <c r="AB20" s="54"/>
      <c r="AC20" s="55" t="s">
        <v>54</v>
      </c>
      <c r="AD20" s="54"/>
      <c r="AE20" s="8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6" t="s">
        <v>19</v>
      </c>
      <c r="C21" s="57"/>
      <c r="D21" s="58"/>
      <c r="E21" s="29">
        <f>PRODUCT(U15)</f>
        <v>7</v>
      </c>
      <c r="F21" s="29">
        <f>PRODUCT(V15)</f>
        <v>0</v>
      </c>
      <c r="G21" s="29">
        <f>PRODUCT(W15)</f>
        <v>6</v>
      </c>
      <c r="H21" s="29">
        <f>PRODUCT(X15)</f>
        <v>1</v>
      </c>
      <c r="I21" s="29">
        <f>PRODUCT(Y15)</f>
        <v>26</v>
      </c>
      <c r="J21" s="1"/>
      <c r="K21" s="59">
        <f>PRODUCT((F21+G21)/E21)</f>
        <v>0.8571428571428571</v>
      </c>
      <c r="L21" s="59">
        <f>PRODUCT(H21/E21)</f>
        <v>0.14285714285714285</v>
      </c>
      <c r="M21" s="59">
        <f>PRODUCT(I21/E21)</f>
        <v>3.7142857142857144</v>
      </c>
      <c r="N21" s="60">
        <f>PRODUCT(I21/O21)</f>
        <v>0.61904761904761907</v>
      </c>
      <c r="O21" s="24">
        <v>42</v>
      </c>
      <c r="P21" s="51" t="s">
        <v>64</v>
      </c>
      <c r="Q21" s="52"/>
      <c r="R21" s="53" t="s">
        <v>57</v>
      </c>
      <c r="S21" s="53"/>
      <c r="T21" s="53"/>
      <c r="U21" s="53"/>
      <c r="V21" s="53"/>
      <c r="W21" s="53"/>
      <c r="X21" s="53"/>
      <c r="Y21" s="53"/>
      <c r="Z21" s="54" t="s">
        <v>56</v>
      </c>
      <c r="AA21" s="54"/>
      <c r="AB21" s="54"/>
      <c r="AC21" s="55" t="s">
        <v>58</v>
      </c>
      <c r="AD21" s="54"/>
      <c r="AE21" s="88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1" t="s">
        <v>20</v>
      </c>
      <c r="C22" s="62"/>
      <c r="D22" s="63"/>
      <c r="E22" s="18">
        <f>SUM(E19:E21)</f>
        <v>58</v>
      </c>
      <c r="F22" s="18">
        <f>SUM(F19:F21)</f>
        <v>0</v>
      </c>
      <c r="G22" s="18">
        <f>SUM(G19:G21)</f>
        <v>12</v>
      </c>
      <c r="H22" s="18">
        <f>SUM(H19:H21)</f>
        <v>12</v>
      </c>
      <c r="I22" s="18">
        <f>SUM(I19:I21)</f>
        <v>132</v>
      </c>
      <c r="J22" s="1"/>
      <c r="K22" s="64">
        <f>PRODUCT((F22+G22)/E22)</f>
        <v>0.20689655172413793</v>
      </c>
      <c r="L22" s="64">
        <f>PRODUCT(H22/E22)</f>
        <v>0.20689655172413793</v>
      </c>
      <c r="M22" s="64">
        <f>PRODUCT(I22/E22)</f>
        <v>2.2758620689655173</v>
      </c>
      <c r="N22" s="30">
        <f>PRODUCT(I22/O22)</f>
        <v>0.4397608218329242</v>
      </c>
      <c r="O22" s="24">
        <f>SUM(O19:O21)</f>
        <v>300.16316471718346</v>
      </c>
      <c r="P22" s="65" t="s">
        <v>34</v>
      </c>
      <c r="Q22" s="66"/>
      <c r="R22" s="66"/>
      <c r="S22" s="67"/>
      <c r="T22" s="67"/>
      <c r="U22" s="67"/>
      <c r="V22" s="67"/>
      <c r="W22" s="67"/>
      <c r="X22" s="67"/>
      <c r="Y22" s="67"/>
      <c r="Z22" s="67"/>
      <c r="AA22" s="67"/>
      <c r="AB22" s="68"/>
      <c r="AC22" s="67"/>
      <c r="AD22" s="69"/>
      <c r="AE22" s="89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70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60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0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47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0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62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0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48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70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41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0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50</v>
      </c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0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0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2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71"/>
      <c r="N31" s="71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70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70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70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70"/>
      <c r="W35" s="1"/>
      <c r="X35" s="24"/>
      <c r="Y35" s="24"/>
      <c r="Z35" s="24"/>
      <c r="AA35" s="24"/>
      <c r="AB35" s="24"/>
      <c r="AC35" s="24"/>
      <c r="AD35" s="24"/>
      <c r="AE35" s="24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37"/>
      <c r="R36" s="1"/>
      <c r="S36" s="1"/>
      <c r="T36" s="24"/>
      <c r="U36" s="24"/>
      <c r="V36" s="70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1"/>
      <c r="N37" s="34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1"/>
      <c r="N38" s="71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0"/>
      <c r="W39" s="1"/>
      <c r="X39" s="1"/>
      <c r="Y39" s="1"/>
      <c r="Z39" s="1"/>
      <c r="AA39" s="1"/>
      <c r="AB39" s="24"/>
      <c r="AC39" s="1"/>
      <c r="AD39" s="1"/>
      <c r="AE39" s="1"/>
      <c r="AF39" s="8"/>
      <c r="AG39" s="72"/>
      <c r="AH39" s="72"/>
      <c r="AI39" s="72"/>
      <c r="AJ39" s="72"/>
      <c r="AK39" s="72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0"/>
      <c r="W40" s="1"/>
      <c r="X40" s="24"/>
      <c r="Y40" s="24"/>
      <c r="Z40" s="24"/>
      <c r="AA40" s="24"/>
      <c r="AB40" s="24"/>
      <c r="AC40" s="24"/>
      <c r="AD40" s="24"/>
      <c r="AE40" s="24"/>
      <c r="AF40" s="8"/>
      <c r="AG40" s="72"/>
      <c r="AH40" s="72"/>
      <c r="AI40" s="72"/>
      <c r="AJ40" s="72"/>
      <c r="AK40" s="72"/>
    </row>
    <row r="41" spans="1:37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0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0"/>
      <c r="W42" s="1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37"/>
      <c r="R43" s="1"/>
      <c r="S43" s="1"/>
      <c r="T43" s="24"/>
      <c r="U43" s="24"/>
      <c r="V43" s="70"/>
      <c r="W43" s="1"/>
      <c r="X43" s="1"/>
      <c r="Y43" s="1"/>
      <c r="Z43" s="1"/>
      <c r="AA43" s="1"/>
      <c r="AB43" s="24"/>
      <c r="AC43" s="1"/>
      <c r="AD43" s="1"/>
      <c r="AE43" s="1"/>
      <c r="AF43" s="8"/>
    </row>
    <row r="44" spans="1:37" ht="15" customHeight="1" x14ac:dyDescent="0.25">
      <c r="A44" s="73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1"/>
      <c r="N44" s="34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8"/>
    </row>
    <row r="45" spans="1:37" ht="15" customHeight="1" x14ac:dyDescent="0.25">
      <c r="A45" s="7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0"/>
      <c r="W45" s="1"/>
      <c r="X45" s="24"/>
      <c r="Y45" s="24"/>
      <c r="Z45" s="24"/>
      <c r="AA45" s="24"/>
      <c r="AB45" s="24"/>
      <c r="AC45" s="24"/>
      <c r="AD45" s="24"/>
      <c r="AE45" s="24"/>
      <c r="AF45" s="8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0"/>
      <c r="W46" s="1"/>
      <c r="X46" s="1"/>
      <c r="Y46" s="1"/>
      <c r="Z46" s="1"/>
      <c r="AA46" s="1"/>
      <c r="AB46" s="24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0"/>
      <c r="W47" s="1"/>
      <c r="X47" s="1"/>
      <c r="Y47" s="1"/>
      <c r="Z47" s="1"/>
      <c r="AA47" s="1"/>
      <c r="AB47" s="24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0"/>
      <c r="W48" s="1"/>
      <c r="X48" s="1"/>
      <c r="Y48" s="1"/>
      <c r="Z48" s="1"/>
      <c r="AA48" s="1"/>
      <c r="AB48" s="24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0"/>
      <c r="W49" s="1"/>
      <c r="X49" s="1"/>
      <c r="Y49" s="1"/>
      <c r="Z49" s="1"/>
      <c r="AA49" s="1"/>
      <c r="AB49" s="24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0"/>
      <c r="W50" s="1"/>
      <c r="X50" s="1"/>
      <c r="Y50" s="1"/>
      <c r="Z50" s="1"/>
      <c r="AA50" s="1"/>
      <c r="AB50" s="24"/>
      <c r="AC50" s="1"/>
      <c r="AD50" s="1"/>
      <c r="AE50" s="1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2019-07-01T07:16:02Z</dcterms:modified>
</cp:coreProperties>
</file>