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8" i="1"/>
  <c r="M8" i="1"/>
  <c r="O7" i="1"/>
  <c r="M7" i="1"/>
  <c r="O5" i="1"/>
  <c r="O11" i="1" s="1"/>
  <c r="O15" i="1" s="1"/>
  <c r="O18" i="1" s="1"/>
  <c r="M5" i="1"/>
  <c r="M4" i="1"/>
  <c r="M11" i="1" s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L11" i="1"/>
  <c r="K11" i="1"/>
  <c r="J11" i="1"/>
  <c r="I11" i="1"/>
  <c r="I15" i="1" s="1"/>
  <c r="H11" i="1"/>
  <c r="H15" i="1" s="1"/>
  <c r="H18" i="1" s="1"/>
  <c r="G11" i="1"/>
  <c r="G15" i="1" s="1"/>
  <c r="G18" i="1" s="1"/>
  <c r="F11" i="1"/>
  <c r="F15" i="1" s="1"/>
  <c r="E11" i="1"/>
  <c r="E15" i="1"/>
  <c r="L18" i="1" l="1"/>
  <c r="I18" i="1"/>
  <c r="M15" i="1"/>
  <c r="N18" i="1"/>
  <c r="L15" i="1"/>
  <c r="E18" i="1"/>
  <c r="M18" i="1" s="1"/>
  <c r="N11" i="1"/>
  <c r="N15" i="1" s="1"/>
  <c r="D12" i="1"/>
  <c r="F18" i="1"/>
  <c r="K18" i="1" s="1"/>
  <c r="K15" i="1"/>
</calcChain>
</file>

<file path=xl/sharedStrings.xml><?xml version="1.0" encoding="utf-8"?>
<sst xmlns="http://schemas.openxmlformats.org/spreadsheetml/2006/main" count="77" uniqueCount="53">
  <si>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</si>
  <si>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</si>
  <si>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</si>
  <si>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</si>
  <si>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</si>
  <si>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</si>
  <si>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</si>
  <si>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</si>
  <si>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</si>
  <si>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</si>
  <si>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</si>
  <si>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</si>
  <si>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</si>
  <si>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</si>
  <si>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</si>
  <si>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</si>
  <si>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</si>
  <si>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</si>
  <si>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</si>
  <si>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</si>
  <si>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</si>
  <si>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</si>
  <si>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</si>
  <si>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</si>
  <si>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</si>
  <si>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</si>
  <si>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</si>
  <si>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</si>
  <si>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</si>
  <si>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</si>
  <si>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</si>
  <si>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</si>
  <si>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K - %</t>
  </si>
  <si>
    <t>Seurat</t>
  </si>
  <si>
    <t>Manse PP = Mansen Pesäpallo  (1978)</t>
  </si>
  <si>
    <t>Turku-Pesis = Turku-Pesis (ent. Lännen Pallo)  (1949)</t>
  </si>
  <si>
    <t>Päivi Aalto</t>
  </si>
  <si>
    <t>12.12.1972</t>
  </si>
  <si>
    <t>10.</t>
  </si>
  <si>
    <t>Manse PP</t>
  </si>
  <si>
    <t>----</t>
  </si>
  <si>
    <t>12.</t>
  </si>
  <si>
    <t>11.</t>
  </si>
  <si>
    <t>Turku-Pesis</t>
  </si>
  <si>
    <t>ykkössarja</t>
  </si>
  <si>
    <t>ykköspesis</t>
  </si>
  <si>
    <t>Kunto</t>
  </si>
  <si>
    <t>Kunto = Karinaisten Kunto  (1945)</t>
  </si>
  <si>
    <t>ENSIMMÄISET</t>
  </si>
  <si>
    <t>Ottelu</t>
  </si>
  <si>
    <t>Kunnari</t>
  </si>
  <si>
    <t>Lyöty</t>
  </si>
  <si>
    <t>Tuotu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</si>
</sst>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1" fontId="2" fillId="6" borderId="3" xfId="0" applyNumberFormat="1" applyFont="1" applyFill="1" applyBorder="1" applyAlignment="1">
      <alignment horizontal="center"/>
    </xf>
    <xf numFmtId="165" fontId="2" fillId="6" borderId="3" xfId="1" quotePrefix="1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2" fillId="7" borderId="11" xfId="0" applyFont="1" applyFill="1" applyBorder="1"/>
    <xf numFmtId="0" fontId="4" fillId="7" borderId="7" xfId="0" applyFont="1" applyFill="1" applyBorder="1"/>
    <xf numFmtId="0" fontId="2" fillId="7" borderId="7" xfId="0" applyFont="1" applyFill="1" applyBorder="1"/>
    <xf numFmtId="0" fontId="2" fillId="7" borderId="13" xfId="0" applyFont="1" applyFill="1" applyBorder="1"/>
    <xf numFmtId="0" fontId="4" fillId="7" borderId="0" xfId="0" applyFont="1" applyFill="1" applyBorder="1"/>
    <xf numFmtId="0" fontId="2" fillId="7" borderId="0" xfId="0" applyFont="1" applyFill="1" applyBorder="1"/>
    <xf numFmtId="0" fontId="2" fillId="7" borderId="8" xfId="0" applyFont="1" applyFill="1" applyBorder="1"/>
    <xf numFmtId="0" fontId="4" fillId="7" borderId="9" xfId="0" applyFont="1" applyFill="1" applyBorder="1"/>
    <xf numFmtId="0" fontId="2" fillId="7" borderId="9" xfId="0" applyFont="1" applyFill="1" applyBorder="1"/>
    <xf numFmtId="0" fontId="6" fillId="2" borderId="0" xfId="0" applyFont="1" applyFill="1" applyAlignment="1">
      <alignment horizontal="center"/>
    </xf>
    <xf numFmtId="0" fontId="2" fillId="7" borderId="12" xfId="0" applyFont="1" applyFill="1" applyBorder="1" applyAlignment="1">
      <alignment horizontal="right"/>
    </xf>
    <xf numFmtId="0" fontId="2" fillId="7" borderId="5" xfId="0" applyFont="1" applyFill="1" applyBorder="1" applyAlignment="1">
      <alignment horizontal="right"/>
    </xf>
    <xf numFmtId="0" fontId="2" fillId="7" borderId="10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05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4" customWidth="1"/>
    <col min="4" max="4" width="13.4257812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5703125" style="55" customWidth="1"/>
    <col min="16" max="23" width="5.7109375" style="55" customWidth="1"/>
    <col min="24" max="32" width="5.7109375" style="25" customWidth="1"/>
    <col min="33" max="33" width="18.42578125" style="25" customWidth="1"/>
    <col min="34" max="16384" width="9.140625" style="25"/>
  </cols>
  <sheetData>
    <row r="1" spans="1:37" s="9" customFormat="1" ht="15" customHeight="1" x14ac:dyDescent="0.25">
      <c r="A1" s="1"/>
      <c r="B1" s="28" t="s">
        <v>36</v>
      </c>
      <c r="C1" s="2"/>
      <c r="D1" s="3"/>
      <c r="E1" s="4" t="s">
        <v>37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5">
      <c r="A4" s="1"/>
      <c r="B4" s="26">
        <v>1989</v>
      </c>
      <c r="C4" s="26" t="s">
        <v>38</v>
      </c>
      <c r="D4" s="28" t="s">
        <v>39</v>
      </c>
      <c r="E4" s="57">
        <v>1</v>
      </c>
      <c r="F4" s="26">
        <v>0</v>
      </c>
      <c r="G4" s="26">
        <v>0</v>
      </c>
      <c r="H4" s="26">
        <v>0</v>
      </c>
      <c r="I4" s="26">
        <v>1</v>
      </c>
      <c r="J4" s="26">
        <v>1</v>
      </c>
      <c r="K4" s="26">
        <v>0</v>
      </c>
      <c r="L4" s="26">
        <v>0</v>
      </c>
      <c r="M4" s="26">
        <f>PRODUCT(F4+G4)</f>
        <v>0</v>
      </c>
      <c r="N4" s="58" t="s">
        <v>40</v>
      </c>
      <c r="O4" s="36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5">
      <c r="A5" s="1"/>
      <c r="B5" s="26">
        <v>1990</v>
      </c>
      <c r="C5" s="26" t="s">
        <v>41</v>
      </c>
      <c r="D5" s="28" t="s">
        <v>39</v>
      </c>
      <c r="E5" s="57">
        <v>19</v>
      </c>
      <c r="F5" s="26">
        <v>0</v>
      </c>
      <c r="G5" s="26">
        <v>1</v>
      </c>
      <c r="H5" s="26">
        <v>4</v>
      </c>
      <c r="I5" s="26">
        <v>25</v>
      </c>
      <c r="J5" s="26">
        <v>10</v>
      </c>
      <c r="K5" s="26">
        <v>7</v>
      </c>
      <c r="L5" s="26">
        <v>7</v>
      </c>
      <c r="M5" s="26">
        <f>SUM(F5+G5)</f>
        <v>1</v>
      </c>
      <c r="N5" s="59">
        <v>0.29799999999999999</v>
      </c>
      <c r="O5" s="36">
        <f>PRODUCT(I5/N5)</f>
        <v>83.892617449664428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5">
      <c r="A6" s="1"/>
      <c r="B6" s="61">
        <v>1991</v>
      </c>
      <c r="C6" s="61"/>
      <c r="D6" s="62" t="s">
        <v>39</v>
      </c>
      <c r="E6" s="63"/>
      <c r="F6" s="65" t="s">
        <v>44</v>
      </c>
      <c r="G6" s="67"/>
      <c r="H6" s="66"/>
      <c r="I6" s="61"/>
      <c r="J6" s="61"/>
      <c r="K6" s="61"/>
      <c r="L6" s="61"/>
      <c r="M6" s="61"/>
      <c r="N6" s="64"/>
      <c r="O6" s="36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5">
      <c r="A7" s="1"/>
      <c r="B7" s="26">
        <v>1992</v>
      </c>
      <c r="C7" s="26" t="s">
        <v>41</v>
      </c>
      <c r="D7" s="28" t="s">
        <v>39</v>
      </c>
      <c r="E7" s="57">
        <v>21</v>
      </c>
      <c r="F7" s="26">
        <v>0</v>
      </c>
      <c r="G7" s="26">
        <v>2</v>
      </c>
      <c r="H7" s="26">
        <v>10</v>
      </c>
      <c r="I7" s="26">
        <v>69</v>
      </c>
      <c r="J7" s="26">
        <v>16</v>
      </c>
      <c r="K7" s="26">
        <v>33</v>
      </c>
      <c r="L7" s="26">
        <v>18</v>
      </c>
      <c r="M7" s="26">
        <f>SUM(F7+G7)</f>
        <v>2</v>
      </c>
      <c r="N7" s="59">
        <v>0.48299999999999998</v>
      </c>
      <c r="O7" s="36">
        <f>PRODUCT(I7/N7)</f>
        <v>142.85714285714286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5">
      <c r="A8" s="1"/>
      <c r="B8" s="26">
        <v>1993</v>
      </c>
      <c r="C8" s="26" t="s">
        <v>42</v>
      </c>
      <c r="D8" s="28" t="s">
        <v>43</v>
      </c>
      <c r="E8" s="57">
        <v>14</v>
      </c>
      <c r="F8" s="26">
        <v>0</v>
      </c>
      <c r="G8" s="60">
        <v>3</v>
      </c>
      <c r="H8" s="26">
        <v>2</v>
      </c>
      <c r="I8" s="26">
        <v>19</v>
      </c>
      <c r="J8" s="26">
        <v>10</v>
      </c>
      <c r="K8" s="26">
        <v>4</v>
      </c>
      <c r="L8" s="26">
        <v>2</v>
      </c>
      <c r="M8" s="26">
        <f>SUM(F8+G8)</f>
        <v>3</v>
      </c>
      <c r="N8" s="59">
        <v>0.40400000000000003</v>
      </c>
      <c r="O8" s="36">
        <f>PRODUCT(I8/N8)</f>
        <v>47.029702970297024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5">
      <c r="A9" s="1"/>
      <c r="B9" s="61">
        <v>1994</v>
      </c>
      <c r="C9" s="61"/>
      <c r="D9" s="62" t="s">
        <v>46</v>
      </c>
      <c r="E9" s="61"/>
      <c r="F9" s="65" t="s">
        <v>45</v>
      </c>
      <c r="G9" s="67"/>
      <c r="H9" s="66"/>
      <c r="I9" s="61"/>
      <c r="J9" s="61"/>
      <c r="K9" s="61"/>
      <c r="L9" s="61"/>
      <c r="M9" s="61"/>
      <c r="N9" s="68"/>
      <c r="O9" s="36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26">
        <v>1995</v>
      </c>
      <c r="C10" s="26" t="s">
        <v>38</v>
      </c>
      <c r="D10" s="28" t="s">
        <v>43</v>
      </c>
      <c r="E10" s="57">
        <v>12</v>
      </c>
      <c r="F10" s="26">
        <v>0</v>
      </c>
      <c r="G10" s="26">
        <v>2</v>
      </c>
      <c r="H10" s="26">
        <v>1</v>
      </c>
      <c r="I10" s="26">
        <v>4</v>
      </c>
      <c r="J10" s="26">
        <v>1</v>
      </c>
      <c r="K10" s="26">
        <v>0</v>
      </c>
      <c r="L10" s="26">
        <v>1</v>
      </c>
      <c r="M10" s="26">
        <v>2</v>
      </c>
      <c r="N10" s="29">
        <v>0.23499999999999999</v>
      </c>
      <c r="O10" s="36">
        <f>PRODUCT(I10/N10)</f>
        <v>17.021276595744681</v>
      </c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67</v>
      </c>
      <c r="F11" s="18">
        <f t="shared" si="0"/>
        <v>0</v>
      </c>
      <c r="G11" s="18">
        <f t="shared" si="0"/>
        <v>8</v>
      </c>
      <c r="H11" s="18">
        <f t="shared" si="0"/>
        <v>17</v>
      </c>
      <c r="I11" s="18">
        <f t="shared" si="0"/>
        <v>118</v>
      </c>
      <c r="J11" s="18">
        <f t="shared" si="0"/>
        <v>38</v>
      </c>
      <c r="K11" s="18">
        <f t="shared" si="0"/>
        <v>44</v>
      </c>
      <c r="L11" s="18">
        <f t="shared" si="0"/>
        <v>28</v>
      </c>
      <c r="M11" s="18">
        <f t="shared" si="0"/>
        <v>8</v>
      </c>
      <c r="N11" s="30">
        <f>PRODUCT(I11/O11)</f>
        <v>0.40577613403457935</v>
      </c>
      <c r="O11" s="31">
        <f t="shared" ref="O11:AE11" si="1">SUM(O4:O10)</f>
        <v>290.80073987284896</v>
      </c>
      <c r="P11" s="18">
        <f t="shared" si="1"/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0</v>
      </c>
      <c r="U11" s="18">
        <f t="shared" si="1"/>
        <v>0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8" t="s">
        <v>2</v>
      </c>
      <c r="C12" s="32"/>
      <c r="D12" s="33">
        <f>SUM(F11:H11)+((I11-F11-G11)/3)+(E11/3)+(Z11*25)+(AA11*25)+(AB11*10)+(AC11*25)+(AD11*20)+(AE11*15)</f>
        <v>84</v>
      </c>
      <c r="E12" s="1"/>
      <c r="F12" s="1"/>
      <c r="G12" s="1"/>
      <c r="H12" s="1"/>
      <c r="I12" s="1"/>
      <c r="J12" s="1"/>
      <c r="K12" s="1"/>
      <c r="L12" s="1"/>
      <c r="M12" s="1"/>
      <c r="N12" s="34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5"/>
      <c r="AE12" s="1"/>
      <c r="AF12" s="23"/>
      <c r="AG12" s="8"/>
      <c r="AH12" s="8"/>
      <c r="AI12" s="8"/>
      <c r="AJ12" s="8"/>
      <c r="AK12" s="8"/>
    </row>
    <row r="13" spans="1:37" s="9" customFormat="1" ht="15" customHeight="1" x14ac:dyDescent="0.25">
      <c r="A13" s="1"/>
      <c r="B13" s="1"/>
      <c r="C13" s="1"/>
      <c r="D13" s="24"/>
      <c r="E13" s="1"/>
      <c r="F13" s="1"/>
      <c r="G13" s="1"/>
      <c r="H13" s="1"/>
      <c r="I13" s="1"/>
      <c r="J13" s="1"/>
      <c r="K13" s="1"/>
      <c r="L13" s="1"/>
      <c r="M13" s="1"/>
      <c r="N13" s="34"/>
      <c r="O13" s="36"/>
      <c r="P13" s="1"/>
      <c r="Q13" s="37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22" t="s">
        <v>16</v>
      </c>
      <c r="C14" s="38"/>
      <c r="D14" s="38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0" t="s">
        <v>32</v>
      </c>
      <c r="O14" s="24"/>
      <c r="P14" s="39" t="s">
        <v>48</v>
      </c>
      <c r="Q14" s="12"/>
      <c r="R14" s="12"/>
      <c r="S14" s="12"/>
      <c r="T14" s="69"/>
      <c r="U14" s="69"/>
      <c r="V14" s="69"/>
      <c r="W14" s="69"/>
      <c r="X14" s="69"/>
      <c r="Y14" s="12"/>
      <c r="Z14" s="12"/>
      <c r="AA14" s="12"/>
      <c r="AB14" s="12"/>
      <c r="AC14" s="12"/>
      <c r="AD14" s="12"/>
      <c r="AE14" s="40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39" t="s">
        <v>17</v>
      </c>
      <c r="C15" s="12"/>
      <c r="D15" s="40"/>
      <c r="E15" s="26">
        <f>PRODUCT(E11)</f>
        <v>67</v>
      </c>
      <c r="F15" s="26">
        <f>PRODUCT(F11)</f>
        <v>0</v>
      </c>
      <c r="G15" s="26">
        <f>PRODUCT(G11)</f>
        <v>8</v>
      </c>
      <c r="H15" s="26">
        <f>PRODUCT(H11)</f>
        <v>17</v>
      </c>
      <c r="I15" s="26">
        <f>PRODUCT(I11)</f>
        <v>118</v>
      </c>
      <c r="J15" s="1"/>
      <c r="K15" s="41">
        <f>PRODUCT((F15+G15)/E15)</f>
        <v>0.11940298507462686</v>
      </c>
      <c r="L15" s="41">
        <f>PRODUCT(H15/E15)</f>
        <v>0.2537313432835821</v>
      </c>
      <c r="M15" s="41">
        <f>PRODUCT(I15/E15)</f>
        <v>1.7611940298507462</v>
      </c>
      <c r="N15" s="29">
        <f>PRODUCT(N11)</f>
        <v>0.40577613403457935</v>
      </c>
      <c r="O15" s="24">
        <f>PRODUCT(O11)</f>
        <v>290.80073987284896</v>
      </c>
      <c r="P15" s="70" t="s">
        <v>49</v>
      </c>
      <c r="Q15" s="71"/>
      <c r="R15" s="71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80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2" t="s">
        <v>18</v>
      </c>
      <c r="C16" s="43"/>
      <c r="D16" s="44"/>
      <c r="E16" s="26"/>
      <c r="F16" s="26"/>
      <c r="G16" s="26"/>
      <c r="H16" s="26"/>
      <c r="I16" s="26"/>
      <c r="J16" s="1"/>
      <c r="K16" s="41"/>
      <c r="L16" s="41"/>
      <c r="M16" s="41"/>
      <c r="N16" s="29"/>
      <c r="O16" s="24"/>
      <c r="P16" s="73" t="s">
        <v>51</v>
      </c>
      <c r="Q16" s="74"/>
      <c r="R16" s="74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81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5" t="s">
        <v>19</v>
      </c>
      <c r="C17" s="46"/>
      <c r="D17" s="47"/>
      <c r="E17" s="27"/>
      <c r="F17" s="27"/>
      <c r="G17" s="27"/>
      <c r="H17" s="27"/>
      <c r="I17" s="27"/>
      <c r="J17" s="1"/>
      <c r="K17" s="48"/>
      <c r="L17" s="48"/>
      <c r="M17" s="48"/>
      <c r="N17" s="49"/>
      <c r="O17" s="24"/>
      <c r="P17" s="73" t="s">
        <v>52</v>
      </c>
      <c r="Q17" s="74"/>
      <c r="R17" s="74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8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0" t="s">
        <v>20</v>
      </c>
      <c r="C18" s="51"/>
      <c r="D18" s="52"/>
      <c r="E18" s="18">
        <f>SUM(E15:E17)</f>
        <v>67</v>
      </c>
      <c r="F18" s="18">
        <f>SUM(F15:F17)</f>
        <v>0</v>
      </c>
      <c r="G18" s="18">
        <f>SUM(G15:G17)</f>
        <v>8</v>
      </c>
      <c r="H18" s="18">
        <f>SUM(H15:H17)</f>
        <v>17</v>
      </c>
      <c r="I18" s="18">
        <f>SUM(I15:I17)</f>
        <v>118</v>
      </c>
      <c r="J18" s="1"/>
      <c r="K18" s="53">
        <f>PRODUCT((F18+G18)/E18)</f>
        <v>0.11940298507462686</v>
      </c>
      <c r="L18" s="53">
        <f>PRODUCT(H18/E18)</f>
        <v>0.2537313432835821</v>
      </c>
      <c r="M18" s="53">
        <f>PRODUCT(I18/E18)</f>
        <v>1.7611940298507462</v>
      </c>
      <c r="N18" s="30">
        <f>PRODUCT(I18/O18)</f>
        <v>0.40577613403457935</v>
      </c>
      <c r="O18" s="24">
        <f>SUM(O15:O17)</f>
        <v>290.80073987284896</v>
      </c>
      <c r="P18" s="76" t="s">
        <v>50</v>
      </c>
      <c r="Q18" s="77"/>
      <c r="R18" s="77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82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35"/>
      <c r="C19" s="35"/>
      <c r="D19" s="35"/>
      <c r="E19" s="35"/>
      <c r="F19" s="35"/>
      <c r="G19" s="35"/>
      <c r="H19" s="35"/>
      <c r="I19" s="35"/>
      <c r="J19" s="1"/>
      <c r="K19" s="35"/>
      <c r="L19" s="35"/>
      <c r="M19" s="35"/>
      <c r="N19" s="34"/>
      <c r="O19" s="24"/>
      <c r="P19" s="1"/>
      <c r="Q19" s="37"/>
      <c r="R19" s="1"/>
      <c r="S19" s="1"/>
      <c r="T19" s="24"/>
      <c r="U19" s="24"/>
      <c r="V19" s="79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 t="s">
        <v>33</v>
      </c>
      <c r="C20" s="1"/>
      <c r="D20" s="56" t="s">
        <v>34</v>
      </c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37"/>
      <c r="R20" s="1"/>
      <c r="S20" s="1"/>
      <c r="T20" s="24"/>
      <c r="U20" s="24"/>
      <c r="V20" s="79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47</v>
      </c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79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35</v>
      </c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37"/>
      <c r="R22" s="1"/>
      <c r="S22" s="1"/>
      <c r="T22" s="24"/>
      <c r="U22" s="24"/>
      <c r="V22" s="79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37"/>
      <c r="R23" s="1"/>
      <c r="S23" s="1"/>
      <c r="T23" s="24"/>
      <c r="U23" s="24"/>
      <c r="V23" s="79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37"/>
      <c r="R24" s="1"/>
      <c r="S24" s="1"/>
      <c r="T24" s="24"/>
      <c r="U24" s="24"/>
      <c r="V24" s="79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37"/>
      <c r="R25" s="1"/>
      <c r="S25" s="24"/>
      <c r="T25" s="24"/>
      <c r="U25" s="24"/>
      <c r="V25" s="24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7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7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7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7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7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7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7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7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7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7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7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7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7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7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ht="1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7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ht="1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7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7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7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ht="1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7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ht="1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7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ht="1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7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ht="1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7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ht="1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7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ht="1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7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ht="1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7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ht="1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7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ht="1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7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ht="1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7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ht="1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7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ht="1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7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ht="1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7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ht="1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7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ht="1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7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ht="1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7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ht="1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7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ht="1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7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ht="1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7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ht="1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7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ht="1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7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ht="1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7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ht="1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7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ht="1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7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ht="1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7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ht="1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7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ht="1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7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ht="1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7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ht="1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7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ht="1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7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ht="1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7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ht="1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7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ht="1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7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ht="1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7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ht="1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7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ht="1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7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ht="1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7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ht="1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7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ht="1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7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ht="1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7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ht="1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7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ht="1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7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ht="1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7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ht="1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7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ht="1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7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ht="1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7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ht="1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7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ht="1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7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ht="1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7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ht="1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7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ht="1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7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ht="1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7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ht="1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7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ht="1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7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ht="1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7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ht="1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7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ht="1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7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ht="1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7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ht="1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7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ht="1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7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ht="1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7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ht="1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7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ht="1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7"/>
      <c r="O156" s="24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ht="1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7"/>
      <c r="O157" s="24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ht="1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7"/>
      <c r="O158" s="24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ht="1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7"/>
      <c r="O159" s="24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ht="1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7"/>
      <c r="O160" s="24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ht="1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7"/>
      <c r="O161" s="24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ht="1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7"/>
      <c r="O162" s="24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ht="1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7"/>
      <c r="O163" s="24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ht="1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7"/>
      <c r="O164" s="24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ht="1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7"/>
      <c r="O165" s="24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ht="1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7"/>
      <c r="O166" s="24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ht="1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7"/>
      <c r="O167" s="24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ht="1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7"/>
      <c r="O168" s="24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ht="1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7"/>
      <c r="O169" s="24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ht="1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7"/>
      <c r="O170" s="24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ht="1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7"/>
      <c r="O171" s="24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ht="1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7"/>
      <c r="O172" s="24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ht="1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7"/>
      <c r="O173" s="24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ht="1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7"/>
      <c r="O174" s="24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23"/>
      <c r="AG174" s="8"/>
      <c r="AH174" s="8"/>
      <c r="AI174" s="8"/>
      <c r="AJ174" s="8"/>
      <c r="AK174" s="8"/>
    </row>
    <row r="175" spans="1:37" ht="1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7"/>
      <c r="O175" s="24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23"/>
      <c r="AG175" s="8"/>
      <c r="AH175" s="8"/>
      <c r="AI175" s="8"/>
      <c r="AJ175" s="8"/>
      <c r="AK175" s="8"/>
    </row>
    <row r="176" spans="1:37" ht="1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7"/>
      <c r="O176" s="24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23"/>
      <c r="AG176" s="8"/>
      <c r="AH176" s="8"/>
      <c r="AI176" s="8"/>
      <c r="AJ176" s="8"/>
      <c r="AK176" s="8"/>
    </row>
    <row r="177" spans="1:37" ht="1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7"/>
      <c r="O177" s="24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23"/>
      <c r="AG177" s="8"/>
      <c r="AH177" s="8"/>
      <c r="AI177" s="8"/>
      <c r="AJ177" s="8"/>
      <c r="AK177" s="8"/>
    </row>
    <row r="178" spans="1:37" ht="1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7"/>
      <c r="O178" s="24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23"/>
      <c r="AG178" s="8"/>
      <c r="AH178" s="8"/>
      <c r="AI178" s="8"/>
      <c r="AJ178" s="8"/>
      <c r="AK178" s="8"/>
    </row>
    <row r="179" spans="1:37" ht="1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7"/>
      <c r="O179" s="24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23"/>
      <c r="AG179" s="8"/>
      <c r="AH179" s="8"/>
      <c r="AI179" s="8"/>
      <c r="AJ179" s="8"/>
      <c r="AK179" s="8"/>
    </row>
    <row r="180" spans="1:37" ht="1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7"/>
      <c r="O180" s="24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23"/>
      <c r="AG180" s="8"/>
      <c r="AH180" s="8"/>
      <c r="AI180" s="8"/>
      <c r="AJ180" s="8"/>
      <c r="AK180" s="8"/>
    </row>
    <row r="181" spans="1:37" ht="1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7"/>
      <c r="O181" s="24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23"/>
      <c r="AG181" s="8"/>
      <c r="AH181" s="8"/>
      <c r="AI181" s="8"/>
      <c r="AJ181" s="8"/>
      <c r="AK181" s="8"/>
    </row>
    <row r="182" spans="1:37" ht="1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7"/>
      <c r="O182" s="24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23"/>
      <c r="AG182" s="8"/>
      <c r="AH182" s="8"/>
      <c r="AI182" s="8"/>
      <c r="AJ182" s="8"/>
      <c r="AK182" s="8"/>
    </row>
    <row r="183" spans="1:37" ht="1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7"/>
      <c r="O183" s="24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23"/>
      <c r="AG183" s="8"/>
      <c r="AH183" s="8"/>
      <c r="AI183" s="8"/>
      <c r="AJ183" s="8"/>
      <c r="AK183" s="8"/>
    </row>
    <row r="184" spans="1:37" ht="1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7"/>
      <c r="O184" s="24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23"/>
      <c r="AG184" s="8"/>
      <c r="AH184" s="8"/>
      <c r="AI184" s="8"/>
      <c r="AJ184" s="8"/>
      <c r="AK184" s="8"/>
    </row>
    <row r="185" spans="1:37" ht="1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7"/>
      <c r="O185" s="24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23"/>
      <c r="AG185" s="8"/>
      <c r="AH185" s="8"/>
      <c r="AI185" s="8"/>
      <c r="AJ185" s="8"/>
      <c r="AK185" s="8"/>
    </row>
    <row r="186" spans="1:37" ht="1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7"/>
      <c r="O186" s="24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23"/>
      <c r="AG186" s="8"/>
      <c r="AH186" s="8"/>
      <c r="AI186" s="8"/>
      <c r="AJ186" s="8"/>
      <c r="AK186" s="8"/>
    </row>
    <row r="187" spans="1:37" ht="1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7"/>
      <c r="O187" s="24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23"/>
      <c r="AG187" s="8"/>
      <c r="AH187" s="8"/>
      <c r="AI187" s="8"/>
      <c r="AJ187" s="8"/>
      <c r="AK187" s="8"/>
    </row>
    <row r="188" spans="1:37" ht="1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7"/>
      <c r="O188" s="24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23"/>
      <c r="AG188" s="8"/>
      <c r="AH188" s="8"/>
      <c r="AI188" s="8"/>
      <c r="AJ188" s="8"/>
      <c r="AK188" s="8"/>
    </row>
    <row r="189" spans="1:37" ht="1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7"/>
      <c r="O189" s="24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23"/>
      <c r="AG189" s="8"/>
      <c r="AH189" s="8"/>
      <c r="AI189" s="8"/>
      <c r="AJ189" s="8"/>
      <c r="AK189" s="8"/>
    </row>
    <row r="190" spans="1:37" ht="1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7"/>
      <c r="O190" s="24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23"/>
      <c r="AG190" s="8"/>
      <c r="AH190" s="8"/>
      <c r="AI190" s="8"/>
      <c r="AJ190" s="8"/>
      <c r="AK190" s="8"/>
    </row>
    <row r="191" spans="1:37" ht="1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7"/>
      <c r="O191" s="24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23"/>
      <c r="AG191" s="8"/>
      <c r="AH191" s="8"/>
      <c r="AI191" s="8"/>
      <c r="AJ191" s="8"/>
      <c r="AK191" s="8"/>
    </row>
    <row r="192" spans="1:37" ht="1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7"/>
      <c r="O192" s="24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23"/>
      <c r="AG192" s="8"/>
      <c r="AH192" s="8"/>
      <c r="AI192" s="8"/>
      <c r="AJ192" s="8"/>
      <c r="AK192" s="8"/>
    </row>
    <row r="193" spans="1:37" ht="1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7"/>
      <c r="O193" s="24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23"/>
      <c r="AG193" s="8"/>
      <c r="AH193" s="8"/>
      <c r="AI193" s="8"/>
      <c r="AJ193" s="8"/>
      <c r="AK193" s="8"/>
    </row>
    <row r="194" spans="1:37" ht="1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7"/>
      <c r="O194" s="24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23"/>
      <c r="AG194" s="8"/>
      <c r="AH194" s="8"/>
      <c r="AI194" s="8"/>
      <c r="AJ194" s="8"/>
      <c r="AK194" s="8"/>
    </row>
    <row r="195" spans="1:37" ht="1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7"/>
      <c r="O195" s="24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23"/>
      <c r="AG195" s="8"/>
      <c r="AH195" s="8"/>
      <c r="AI195" s="8"/>
      <c r="AJ195" s="8"/>
      <c r="AK195" s="8"/>
    </row>
    <row r="196" spans="1:37" ht="1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7"/>
      <c r="O196" s="24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23"/>
      <c r="AG196" s="8"/>
      <c r="AH196" s="8"/>
      <c r="AI196" s="8"/>
      <c r="AJ196" s="8"/>
      <c r="AK196" s="8"/>
    </row>
    <row r="197" spans="1:37" ht="1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7"/>
      <c r="O197" s="24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23"/>
      <c r="AG197" s="8"/>
      <c r="AH197" s="8"/>
      <c r="AI197" s="8"/>
      <c r="AJ197" s="8"/>
      <c r="AK197" s="8"/>
    </row>
    <row r="198" spans="1:37" ht="1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7"/>
      <c r="O198" s="24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23"/>
      <c r="AG198" s="8"/>
      <c r="AH198" s="8"/>
      <c r="AI198" s="8"/>
      <c r="AJ198" s="8"/>
      <c r="AK198" s="8"/>
    </row>
    <row r="199" spans="1:37" ht="1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7"/>
      <c r="O199" s="24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23"/>
      <c r="AG199" s="8"/>
      <c r="AH199" s="8"/>
      <c r="AI199" s="8"/>
      <c r="AJ199" s="8"/>
      <c r="AK199" s="8"/>
    </row>
    <row r="200" spans="1:37" ht="1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7"/>
      <c r="O200" s="24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23"/>
      <c r="AG200" s="8"/>
      <c r="AH200" s="8"/>
      <c r="AI200" s="8"/>
      <c r="AJ200" s="8"/>
      <c r="AK200" s="8"/>
    </row>
    <row r="201" spans="1:37" ht="1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7"/>
      <c r="O201" s="24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23"/>
      <c r="AG201" s="8"/>
      <c r="AH201" s="8"/>
      <c r="AI201" s="8"/>
      <c r="AJ201" s="8"/>
      <c r="AK201" s="8"/>
    </row>
    <row r="202" spans="1:37" ht="1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7"/>
      <c r="O202" s="24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23"/>
      <c r="AG202" s="8"/>
      <c r="AH202" s="8"/>
      <c r="AI202" s="8"/>
      <c r="AJ202" s="8"/>
      <c r="AK202" s="8"/>
    </row>
    <row r="203" spans="1:37" ht="1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7"/>
      <c r="O203" s="24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23"/>
      <c r="AG203" s="8"/>
      <c r="AH203" s="8"/>
      <c r="AI203" s="8"/>
      <c r="AJ203" s="8"/>
      <c r="AK203" s="8"/>
    </row>
    <row r="204" spans="1:37" ht="1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7"/>
      <c r="O204" s="24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23"/>
      <c r="AG204" s="8"/>
      <c r="AH204" s="8"/>
      <c r="AI204" s="8"/>
      <c r="AJ204" s="8"/>
      <c r="AK204" s="8"/>
    </row>
    <row r="205" spans="1:37" ht="1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7"/>
      <c r="O205" s="24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23"/>
      <c r="AG205" s="8"/>
      <c r="AH205" s="8"/>
      <c r="AI205" s="8"/>
      <c r="AJ205" s="8"/>
      <c r="AK20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2019-07-01T07:13:55Z</dcterms:modified>
</cp:coreProperties>
</file>