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N12" i="5" l="1"/>
  <c r="L12" i="5"/>
  <c r="I12" i="5"/>
  <c r="J8" i="5"/>
  <c r="AR8" i="5"/>
  <c r="K13" i="5"/>
  <c r="K14" i="5" s="1"/>
  <c r="F13" i="5"/>
  <c r="H13" i="5"/>
  <c r="M13" i="5" s="1"/>
  <c r="L13" i="5"/>
  <c r="O13" i="5"/>
  <c r="F14" i="5"/>
  <c r="AF8" i="5"/>
  <c r="I14" i="5" l="1"/>
  <c r="O12" i="5"/>
  <c r="J12" i="5"/>
  <c r="J13" i="5"/>
  <c r="H14" i="5"/>
  <c r="M14" i="5" s="1"/>
  <c r="N13" i="5"/>
  <c r="N14" i="5"/>
  <c r="L14" i="5"/>
  <c r="J14" i="5" l="1"/>
  <c r="O14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<sst xmlns="http://schemas.openxmlformats.org/spreadsheetml/2006/main" count="79" uniqueCount="36">
  <si>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</si>
  <si>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</si>
  <si>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</si>
  <si>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</si>
  <si>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</si>
  <si>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</si>
  <si>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</si>
  <si>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</si>
  <si>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</si>
  <si>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</si>
  <si>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</si>
  <si>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</si>
  <si>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</si>
  <si>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</si>
  <si>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</si>
  <si>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</si>
  <si>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</si>
  <si>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</si>
  <si>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</si>
  <si>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</si>
  <si>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</si>
  <si>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</si>
  <si>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</si>
  <si>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</si>
  <si>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Nousiainen</t>
  </si>
  <si>
    <t>5.</t>
  </si>
  <si>
    <t>SiKi</t>
  </si>
  <si>
    <t>1.</t>
  </si>
  <si>
    <t>8.</t>
  </si>
  <si>
    <t>14.11.2002   Simo</t>
  </si>
  <si>
    <t>SiKi = Simon Kiri  (1926),  kasvattajaseura</t>
  </si>
  <si>
    <t>11.</t>
  </si>
  <si>
    <t>7.</t>
  </si>
  <si>
    <t>SiKi  2</t>
  </si>
  <si>
    <t>9.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</si>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</sst>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4</v>
      </c>
      <c r="AB4" s="12">
        <v>1</v>
      </c>
      <c r="AC4" s="12">
        <v>5</v>
      </c>
      <c r="AD4" s="12">
        <v>2</v>
      </c>
      <c r="AE4" s="12">
        <v>8</v>
      </c>
      <c r="AF4" s="68">
        <v>0.47049999999999997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16</v>
      </c>
      <c r="AB5" s="12">
        <v>2</v>
      </c>
      <c r="AC5" s="12">
        <v>36</v>
      </c>
      <c r="AD5" s="12">
        <v>7</v>
      </c>
      <c r="AE5" s="12">
        <v>62</v>
      </c>
      <c r="AF5" s="68">
        <v>0.61380000000000001</v>
      </c>
      <c r="AG5" s="69">
        <f>PRODUCT(AE5/AF5)</f>
        <v>101.01010101010101</v>
      </c>
      <c r="AH5" s="7" t="s">
        <v>28</v>
      </c>
      <c r="AI5" s="7"/>
      <c r="AJ5" s="7"/>
      <c r="AK5" s="7"/>
      <c r="AL5" s="10"/>
      <c r="AM5" s="12">
        <v>7</v>
      </c>
      <c r="AN5" s="12">
        <v>0</v>
      </c>
      <c r="AO5" s="12">
        <v>7</v>
      </c>
      <c r="AP5" s="12">
        <v>0</v>
      </c>
      <c r="AQ5" s="12">
        <v>21</v>
      </c>
      <c r="AR5" s="59">
        <v>0.58330000000000004</v>
      </c>
      <c r="AS5" s="10">
        <f>PRODUCT(AQ5/AR5)</f>
        <v>36.00205726041488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31</v>
      </c>
      <c r="D6" s="1" t="s">
        <v>26</v>
      </c>
      <c r="E6" s="12">
        <v>21</v>
      </c>
      <c r="F6" s="12">
        <v>1</v>
      </c>
      <c r="G6" s="12">
        <v>23</v>
      </c>
      <c r="H6" s="13">
        <v>2</v>
      </c>
      <c r="I6" s="12">
        <v>36</v>
      </c>
      <c r="J6" s="32">
        <v>0.38700000000000001</v>
      </c>
      <c r="K6" s="19">
        <v>93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34</v>
      </c>
      <c r="D7" s="1" t="s">
        <v>26</v>
      </c>
      <c r="E7" s="12">
        <v>16</v>
      </c>
      <c r="F7" s="12">
        <v>0</v>
      </c>
      <c r="G7" s="12">
        <v>25</v>
      </c>
      <c r="H7" s="12">
        <v>0</v>
      </c>
      <c r="I7" s="12">
        <v>39</v>
      </c>
      <c r="J7" s="32">
        <v>0.41049999999999998</v>
      </c>
      <c r="K7" s="19">
        <v>95</v>
      </c>
      <c r="L7" s="40" t="s">
        <v>35</v>
      </c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32</v>
      </c>
      <c r="Z7" s="1" t="s">
        <v>33</v>
      </c>
      <c r="AA7" s="12">
        <v>4</v>
      </c>
      <c r="AB7" s="12">
        <v>1</v>
      </c>
      <c r="AC7" s="12">
        <v>6</v>
      </c>
      <c r="AD7" s="12">
        <v>1</v>
      </c>
      <c r="AE7" s="12">
        <v>12</v>
      </c>
      <c r="AF7" s="32">
        <v>0.48</v>
      </c>
      <c r="AG7" s="19">
        <v>25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37</v>
      </c>
      <c r="F8" s="36">
        <f>SUM(F4:F7)</f>
        <v>1</v>
      </c>
      <c r="G8" s="36">
        <f>SUM(G4:G7)</f>
        <v>48</v>
      </c>
      <c r="H8" s="36">
        <f>SUM(H4:H7)</f>
        <v>2</v>
      </c>
      <c r="I8" s="36">
        <f>SUM(I4:I7)</f>
        <v>75</v>
      </c>
      <c r="J8" s="37">
        <f>PRODUCT(I8/K8)</f>
        <v>0.39893617021276595</v>
      </c>
      <c r="K8" s="21">
        <f>SUM(K4:K7)</f>
        <v>188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24</v>
      </c>
      <c r="AB8" s="36">
        <f>SUM(AB4:AB7)</f>
        <v>4</v>
      </c>
      <c r="AC8" s="36">
        <f>SUM(AC4:AC7)</f>
        <v>47</v>
      </c>
      <c r="AD8" s="36">
        <f>SUM(AD4:AD7)</f>
        <v>10</v>
      </c>
      <c r="AE8" s="36">
        <f>SUM(AE4:AE7)</f>
        <v>82</v>
      </c>
      <c r="AF8" s="37">
        <f>PRODUCT(AE8/AG8)</f>
        <v>0.57338607147902243</v>
      </c>
      <c r="AG8" s="21">
        <f>SUM(AG4:AG7)</f>
        <v>143.01010101010101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0</v>
      </c>
      <c r="AO8" s="36">
        <f>SUM(AO4:AO7)</f>
        <v>7</v>
      </c>
      <c r="AP8" s="36">
        <f>SUM(AP4:AP7)</f>
        <v>0</v>
      </c>
      <c r="AQ8" s="36">
        <f>SUM(AQ4:AQ7)</f>
        <v>21</v>
      </c>
      <c r="AR8" s="37">
        <f>PRODUCT(AQ8/AS8)</f>
        <v>0.58330000000000004</v>
      </c>
      <c r="AS8" s="39">
        <f>SUM(AS4:AS7)</f>
        <v>36.00205726041488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37</v>
      </c>
      <c r="F12" s="47">
        <f>PRODUCT(F8+R8)</f>
        <v>1</v>
      </c>
      <c r="G12" s="47">
        <f>PRODUCT(G8+S8)</f>
        <v>48</v>
      </c>
      <c r="H12" s="47">
        <f>PRODUCT(H8+T8)</f>
        <v>2</v>
      </c>
      <c r="I12" s="47">
        <f>PRODUCT(I8+U8)</f>
        <v>75</v>
      </c>
      <c r="J12" s="60">
        <f>PRODUCT(I12/K12)</f>
        <v>0.39893617021276595</v>
      </c>
      <c r="K12" s="16">
        <f>PRODUCT(K8+W8)</f>
        <v>188</v>
      </c>
      <c r="L12" s="53">
        <f>PRODUCT((F12+G12)/E12)</f>
        <v>1.3243243243243243</v>
      </c>
      <c r="M12" s="53">
        <f>PRODUCT(H12/E12)</f>
        <v>5.4054054054054057E-2</v>
      </c>
      <c r="N12" s="53">
        <f>PRODUCT((F12+G12+H12)/E12)</f>
        <v>1.3783783783783783</v>
      </c>
      <c r="O12" s="53">
        <f>PRODUCT(I12/E12)</f>
        <v>2.0270270270270272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4</v>
      </c>
      <c r="G13" s="47">
        <f>PRODUCT(AC8+AO8)</f>
        <v>54</v>
      </c>
      <c r="H13" s="47">
        <f>PRODUCT(AD8+AP8)</f>
        <v>10</v>
      </c>
      <c r="I13" s="47">
        <f>PRODUCT(AE8+AQ8)</f>
        <v>103</v>
      </c>
      <c r="J13" s="60">
        <f>PRODUCT(I13/K13)</f>
        <v>0.57537991271157451</v>
      </c>
      <c r="K13" s="10">
        <f>PRODUCT(AG8+AS8)</f>
        <v>179.0121582705159</v>
      </c>
      <c r="L13" s="53">
        <f>PRODUCT((F13+G13)/E13)</f>
        <v>1.8709677419354838</v>
      </c>
      <c r="M13" s="53">
        <f>PRODUCT(H13/E13)</f>
        <v>0.32258064516129031</v>
      </c>
      <c r="N13" s="53">
        <f>PRODUCT((F13+G13+H13)/E13)</f>
        <v>2.193548387096774</v>
      </c>
      <c r="O13" s="53">
        <f>PRODUCT(I13/E13)</f>
        <v>3.3225806451612905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68</v>
      </c>
      <c r="F14" s="47">
        <f t="shared" ref="F14:I14" si="0">SUM(F11:F13)</f>
        <v>5</v>
      </c>
      <c r="G14" s="47">
        <f t="shared" si="0"/>
        <v>102</v>
      </c>
      <c r="H14" s="47">
        <f t="shared" si="0"/>
        <v>12</v>
      </c>
      <c r="I14" s="47">
        <f t="shared" si="0"/>
        <v>178</v>
      </c>
      <c r="J14" s="60">
        <f>PRODUCT(I14/K14)</f>
        <v>0.48499755658993848</v>
      </c>
      <c r="K14" s="16">
        <f>SUM(K11:K13)</f>
        <v>367.0121582705159</v>
      </c>
      <c r="L14" s="53">
        <f>PRODUCT((F14+G14)/E14)</f>
        <v>1.5735294117647058</v>
      </c>
      <c r="M14" s="53">
        <f>PRODUCT(H14/E14)</f>
        <v>0.17647058823529413</v>
      </c>
      <c r="N14" s="53">
        <f>PRODUCT((F14+G14+H14)/E14)</f>
        <v>1.75</v>
      </c>
      <c r="O14" s="53">
        <f>PRODUCT(I14/E14)</f>
        <v>2.6176470588235294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M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2020-09-08T19:16:57Z</dcterms:modified>
</cp:coreProperties>
</file>