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9" i="2"/>
  <c r="AS13" i="2"/>
  <c r="AQ13" i="2"/>
  <c r="AR13" i="2" s="1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8" i="2" l="1"/>
  <c r="E19" i="2" s="1"/>
  <c r="O19" i="2" s="1"/>
  <c r="F18" i="2"/>
  <c r="F19" i="2" s="1"/>
  <c r="H18" i="2"/>
  <c r="J19" i="2"/>
  <c r="J18" i="2"/>
  <c r="AF13" i="2"/>
  <c r="O18" i="2" l="1"/>
  <c r="M18" i="2"/>
  <c r="H19" i="2"/>
  <c r="M19" i="2" s="1"/>
  <c r="N18" i="2"/>
  <c r="L18" i="2"/>
  <c r="L19" i="2"/>
  <c r="N19" i="2" l="1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<sst xmlns="http://schemas.openxmlformats.org/spreadsheetml/2006/main" count="81" uniqueCount="37">
  <si>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</si>
  <si>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</si>
  <si>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</si>
  <si>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</si>
  <si>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</si>
  <si>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</si>
  <si>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</si>
  <si>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</si>
  <si>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</si>
  <si>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</si>
  <si>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</si>
  <si>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</si>
  <si>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</si>
  <si>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</si>
  <si>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</si>
  <si>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KiimU = Kiimingin Urheilijat  (1938)</t>
  </si>
  <si>
    <t>7.</t>
  </si>
  <si>
    <t>KeKi</t>
  </si>
  <si>
    <t>Janne Nikkinen</t>
  </si>
  <si>
    <t>3.12.1984   Raahe</t>
  </si>
  <si>
    <t>PattU = Pattijoen Urheilijat  (1928),  kasvattajaseura</t>
  </si>
  <si>
    <t>PattU  2</t>
  </si>
  <si>
    <t>KiimU</t>
  </si>
  <si>
    <t>10.</t>
  </si>
  <si>
    <t>3.</t>
  </si>
  <si>
    <t>2.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</si>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</sst>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19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1" t="s">
        <v>29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7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2001</v>
      </c>
      <c r="Y4" s="22" t="s">
        <v>23</v>
      </c>
      <c r="Z4" s="37" t="s">
        <v>21</v>
      </c>
      <c r="AA4" s="22">
        <v>15</v>
      </c>
      <c r="AB4" s="22">
        <v>0</v>
      </c>
      <c r="AC4" s="22">
        <v>1</v>
      </c>
      <c r="AD4" s="22">
        <v>6</v>
      </c>
      <c r="AE4" s="22">
        <v>33</v>
      </c>
      <c r="AF4" s="28">
        <v>0.38819999999999999</v>
      </c>
      <c r="AG4" s="69">
        <v>85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7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22"/>
      <c r="Z5" s="37"/>
      <c r="AA5" s="22"/>
      <c r="AB5" s="22"/>
      <c r="AC5" s="22"/>
      <c r="AD5" s="22"/>
      <c r="AE5" s="22"/>
      <c r="AF5" s="28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35" t="s">
        <v>16</v>
      </c>
      <c r="D6" s="37" t="s">
        <v>17</v>
      </c>
      <c r="E6" s="22">
        <v>2</v>
      </c>
      <c r="F6" s="22">
        <v>0</v>
      </c>
      <c r="G6" s="22">
        <v>0</v>
      </c>
      <c r="H6" s="34">
        <v>0</v>
      </c>
      <c r="I6" s="22">
        <v>0</v>
      </c>
      <c r="J6" s="45">
        <v>0</v>
      </c>
      <c r="K6" s="21">
        <v>1</v>
      </c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2"/>
      <c r="Z6" s="37"/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7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/>
      <c r="Y7" s="22"/>
      <c r="Z7" s="37"/>
      <c r="AA7" s="22"/>
      <c r="AB7" s="22"/>
      <c r="AC7" s="22"/>
      <c r="AD7" s="22"/>
      <c r="AE7" s="22"/>
      <c r="AF7" s="28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7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2005</v>
      </c>
      <c r="Y8" s="22" t="s">
        <v>24</v>
      </c>
      <c r="Z8" s="37" t="s">
        <v>21</v>
      </c>
      <c r="AA8" s="22">
        <v>11</v>
      </c>
      <c r="AB8" s="22">
        <v>0</v>
      </c>
      <c r="AC8" s="22">
        <v>5</v>
      </c>
      <c r="AD8" s="22">
        <v>9</v>
      </c>
      <c r="AE8" s="22">
        <v>32</v>
      </c>
      <c r="AF8" s="28">
        <v>0.5161</v>
      </c>
      <c r="AG8" s="69">
        <v>62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7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2006</v>
      </c>
      <c r="Y9" s="22" t="s">
        <v>25</v>
      </c>
      <c r="Z9" s="37" t="s">
        <v>21</v>
      </c>
      <c r="AA9" s="22">
        <v>14</v>
      </c>
      <c r="AB9" s="22">
        <v>1</v>
      </c>
      <c r="AC9" s="22">
        <v>8</v>
      </c>
      <c r="AD9" s="22">
        <v>28</v>
      </c>
      <c r="AE9" s="22">
        <v>77</v>
      </c>
      <c r="AF9" s="28">
        <v>0.74750000000000005</v>
      </c>
      <c r="AG9" s="69">
        <v>103</v>
      </c>
      <c r="AH9" s="13"/>
      <c r="AI9" s="13"/>
      <c r="AJ9" s="13"/>
      <c r="AK9" s="13"/>
      <c r="AL9" s="18"/>
      <c r="AM9" s="22">
        <v>6</v>
      </c>
      <c r="AN9" s="22">
        <v>1</v>
      </c>
      <c r="AO9" s="22">
        <v>1</v>
      </c>
      <c r="AP9" s="22">
        <v>7</v>
      </c>
      <c r="AQ9" s="22">
        <v>32</v>
      </c>
      <c r="AR9" s="48">
        <v>0.66659999999999997</v>
      </c>
      <c r="AS9" s="1">
        <v>48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7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2007</v>
      </c>
      <c r="Y10" s="22" t="s">
        <v>26</v>
      </c>
      <c r="Z10" s="37" t="s">
        <v>21</v>
      </c>
      <c r="AA10" s="22">
        <v>17</v>
      </c>
      <c r="AB10" s="22">
        <v>0</v>
      </c>
      <c r="AC10" s="22">
        <v>18</v>
      </c>
      <c r="AD10" s="22">
        <v>15</v>
      </c>
      <c r="AE10" s="22">
        <v>92</v>
      </c>
      <c r="AF10" s="28">
        <v>0.69689999999999996</v>
      </c>
      <c r="AG10" s="69">
        <v>132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7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/>
      <c r="Y11" s="22"/>
      <c r="Z11" s="37"/>
      <c r="AA11" s="22"/>
      <c r="AB11" s="22"/>
      <c r="AC11" s="22"/>
      <c r="AD11" s="22"/>
      <c r="AE11" s="22"/>
      <c r="AF11" s="28"/>
      <c r="AG11" s="69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7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2012</v>
      </c>
      <c r="Y12" s="22" t="s">
        <v>25</v>
      </c>
      <c r="Z12" s="37" t="s">
        <v>22</v>
      </c>
      <c r="AA12" s="22">
        <v>15</v>
      </c>
      <c r="AB12" s="22">
        <v>0</v>
      </c>
      <c r="AC12" s="22">
        <v>4</v>
      </c>
      <c r="AD12" s="22">
        <v>7</v>
      </c>
      <c r="AE12" s="22">
        <v>52</v>
      </c>
      <c r="AF12" s="28">
        <v>0.54730000000000001</v>
      </c>
      <c r="AG12" s="69">
        <v>95</v>
      </c>
      <c r="AH12" s="13"/>
      <c r="AI12" s="13"/>
      <c r="AJ12" s="13"/>
      <c r="AK12" s="13"/>
      <c r="AL12" s="18"/>
      <c r="AM12" s="22">
        <v>4</v>
      </c>
      <c r="AN12" s="22">
        <v>0</v>
      </c>
      <c r="AO12" s="22">
        <v>1</v>
      </c>
      <c r="AP12" s="22">
        <v>1</v>
      </c>
      <c r="AQ12" s="22">
        <v>10</v>
      </c>
      <c r="AR12" s="48">
        <v>0.43469999999999998</v>
      </c>
      <c r="AS12" s="1">
        <v>23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36" t="s">
        <v>32</v>
      </c>
      <c r="C13" s="49"/>
      <c r="D13" s="50"/>
      <c r="E13" s="51">
        <f>SUM(E4:E12)</f>
        <v>2</v>
      </c>
      <c r="F13" s="51">
        <f>SUM(F4:F12)</f>
        <v>0</v>
      </c>
      <c r="G13" s="51">
        <f>SUM(G4:G12)</f>
        <v>0</v>
      </c>
      <c r="H13" s="51">
        <f>SUM(H4:H12)</f>
        <v>0</v>
      </c>
      <c r="I13" s="51">
        <f>SUM(I4:I12)</f>
        <v>0</v>
      </c>
      <c r="J13" s="52">
        <v>0</v>
      </c>
      <c r="K13" s="40">
        <f>SUM(K4:K12)</f>
        <v>1</v>
      </c>
      <c r="L13" s="17"/>
      <c r="M13" s="15"/>
      <c r="N13" s="53"/>
      <c r="O13" s="54"/>
      <c r="P13" s="18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40">
        <f>SUM(W4:W12)</f>
        <v>0</v>
      </c>
      <c r="X13" s="11" t="s">
        <v>32</v>
      </c>
      <c r="Y13" s="12"/>
      <c r="Z13" s="10"/>
      <c r="AA13" s="51">
        <f>SUM(AA4:AA12)</f>
        <v>72</v>
      </c>
      <c r="AB13" s="51">
        <f>SUM(AB4:AB12)</f>
        <v>1</v>
      </c>
      <c r="AC13" s="51">
        <f>SUM(AC4:AC12)</f>
        <v>36</v>
      </c>
      <c r="AD13" s="51">
        <f>SUM(AD4:AD12)</f>
        <v>65</v>
      </c>
      <c r="AE13" s="51">
        <f>SUM(AE4:AE12)</f>
        <v>286</v>
      </c>
      <c r="AF13" s="52">
        <f>PRODUCT(AE13/AG13)</f>
        <v>0.59958071278825997</v>
      </c>
      <c r="AG13" s="40">
        <f>SUM(AG4:AG12)</f>
        <v>477</v>
      </c>
      <c r="AH13" s="17"/>
      <c r="AI13" s="15"/>
      <c r="AJ13" s="53"/>
      <c r="AK13" s="54"/>
      <c r="AL13" s="18"/>
      <c r="AM13" s="51">
        <f>SUM(AM4:AM12)</f>
        <v>10</v>
      </c>
      <c r="AN13" s="51">
        <f>SUM(AN4:AN12)</f>
        <v>1</v>
      </c>
      <c r="AO13" s="51">
        <f>SUM(AO4:AO12)</f>
        <v>2</v>
      </c>
      <c r="AP13" s="51">
        <f>SUM(AP4:AP12)</f>
        <v>8</v>
      </c>
      <c r="AQ13" s="51">
        <f>SUM(AQ4:AQ12)</f>
        <v>42</v>
      </c>
      <c r="AR13" s="52">
        <f>PRODUCT(AQ13/AS13)</f>
        <v>0.59154929577464788</v>
      </c>
      <c r="AS13" s="44">
        <f>SUM(AS4:AS12)</f>
        <v>71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5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33</v>
      </c>
      <c r="C15" s="57"/>
      <c r="D15" s="58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34</v>
      </c>
      <c r="O15" s="13" t="s">
        <v>35</v>
      </c>
      <c r="Q15" s="25"/>
      <c r="R15" s="25" t="s">
        <v>12</v>
      </c>
      <c r="S15" s="25"/>
      <c r="T15" s="24" t="s">
        <v>20</v>
      </c>
      <c r="U15" s="18"/>
      <c r="V15" s="21"/>
      <c r="W15" s="21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36</v>
      </c>
      <c r="C16" s="7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13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14</v>
      </c>
      <c r="C17" s="64"/>
      <c r="D17" s="65"/>
      <c r="E17" s="60">
        <f>PRODUCT(E13+Q13)</f>
        <v>2</v>
      </c>
      <c r="F17" s="60">
        <f>PRODUCT(F13+R13)</f>
        <v>0</v>
      </c>
      <c r="G17" s="60">
        <f>PRODUCT(G13+S13)</f>
        <v>0</v>
      </c>
      <c r="H17" s="60">
        <f>PRODUCT(H13+T13)</f>
        <v>0</v>
      </c>
      <c r="I17" s="60">
        <f>PRODUCT(I13+U13)</f>
        <v>0</v>
      </c>
      <c r="J17" s="61">
        <v>0</v>
      </c>
      <c r="K17" s="24">
        <f>PRODUCT(K13+W13)</f>
        <v>1</v>
      </c>
      <c r="L17" s="62">
        <f>PRODUCT((F17+G17)/E17)</f>
        <v>0</v>
      </c>
      <c r="M17" s="62">
        <f>PRODUCT(H17/E17)</f>
        <v>0</v>
      </c>
      <c r="N17" s="62">
        <f>PRODUCT((F17+G17+H17)/E17)</f>
        <v>0</v>
      </c>
      <c r="O17" s="62">
        <f>PRODUCT(I17/E17)</f>
        <v>0</v>
      </c>
      <c r="Q17" s="25"/>
      <c r="R17" s="25"/>
      <c r="S17" s="25"/>
      <c r="T17" s="24" t="s">
        <v>15</v>
      </c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29</v>
      </c>
      <c r="C18" s="19"/>
      <c r="D18" s="29"/>
      <c r="E18" s="60">
        <f>PRODUCT(AA13+AM13)</f>
        <v>82</v>
      </c>
      <c r="F18" s="60">
        <f>PRODUCT(AB13+AN13)</f>
        <v>2</v>
      </c>
      <c r="G18" s="60">
        <f>PRODUCT(AC13+AO13)</f>
        <v>38</v>
      </c>
      <c r="H18" s="60">
        <f>PRODUCT(AD13+AP13)</f>
        <v>73</v>
      </c>
      <c r="I18" s="60">
        <f>PRODUCT(AE13+AQ13)</f>
        <v>328</v>
      </c>
      <c r="J18" s="61">
        <f>PRODUCT(I18/K18)</f>
        <v>0.59854014598540151</v>
      </c>
      <c r="K18" s="18">
        <f>PRODUCT(AG13+AS13)</f>
        <v>548</v>
      </c>
      <c r="L18" s="62">
        <f>PRODUCT((F18+G18)/E18)</f>
        <v>0.48780487804878048</v>
      </c>
      <c r="M18" s="62">
        <f>PRODUCT(H18/E18)</f>
        <v>0.8902439024390244</v>
      </c>
      <c r="N18" s="62">
        <f>PRODUCT((F18+G18+H18)/E18)</f>
        <v>1.3780487804878048</v>
      </c>
      <c r="O18" s="62">
        <f>PRODUCT(I18/E18)</f>
        <v>4</v>
      </c>
      <c r="Q18" s="25"/>
      <c r="R18" s="25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6" t="s">
        <v>32</v>
      </c>
      <c r="C19" s="67"/>
      <c r="D19" s="68"/>
      <c r="E19" s="60">
        <f>SUM(E16:E18)</f>
        <v>84</v>
      </c>
      <c r="F19" s="60">
        <f t="shared" ref="F19:I19" si="0">SUM(F16:F18)</f>
        <v>2</v>
      </c>
      <c r="G19" s="60">
        <f t="shared" si="0"/>
        <v>38</v>
      </c>
      <c r="H19" s="60">
        <f t="shared" si="0"/>
        <v>73</v>
      </c>
      <c r="I19" s="60">
        <f t="shared" si="0"/>
        <v>328</v>
      </c>
      <c r="J19" s="61">
        <f>PRODUCT(I19/K19)</f>
        <v>0.5974499089253188</v>
      </c>
      <c r="K19" s="24">
        <f>SUM(K16:K18)</f>
        <v>549</v>
      </c>
      <c r="L19" s="62">
        <f>PRODUCT((F19+G19)/E19)</f>
        <v>0.47619047619047616</v>
      </c>
      <c r="M19" s="62">
        <f>PRODUCT(H19/E19)</f>
        <v>0.86904761904761907</v>
      </c>
      <c r="N19" s="62">
        <f>PRODUCT((F19+G19+H19)/E19)</f>
        <v>1.3452380952380953</v>
      </c>
      <c r="O19" s="62">
        <f>PRODUCT(I19/E19)</f>
        <v>3.9047619047619047</v>
      </c>
      <c r="Q19" s="18"/>
      <c r="R19" s="18"/>
      <c r="S19" s="18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2018-11-08T15:55:45Z</dcterms:modified>
</cp:coreProperties>
</file>