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O17" i="2" l="1"/>
  <c r="I19" i="2"/>
  <c r="O18" i="2"/>
  <c r="F19" i="2"/>
  <c r="N17" i="2"/>
  <c r="L17" i="2"/>
  <c r="H19" i="2"/>
  <c r="M19" i="2" s="1"/>
  <c r="M17" i="2"/>
  <c r="N18" i="2"/>
  <c r="L18" i="2"/>
  <c r="M18" i="2"/>
  <c r="N19" i="2" l="1"/>
  <c r="L19" i="2"/>
</calcChain>
</file>

<file path=xl/sharedStrings.xml><?xml version="1.0" encoding="utf-8"?>
<sst xmlns="http://schemas.openxmlformats.org/spreadsheetml/2006/main" count="209" uniqueCount="82">
  <si>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</si>
  <si>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</si>
  <si>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</si>
  <si>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</si>
  <si>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</si>
  <si>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</si>
  <si>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</si>
  <si>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</si>
  <si>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</si>
  <si>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</si>
  <si>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</si>
  <si>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</si>
  <si>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</si>
  <si>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</si>
  <si>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</si>
  <si>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</si>
  <si>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</si>
  <si>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</si>
  <si>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</si>
  <si>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</si>
  <si>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</si>
  <si>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</si>
  <si>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</si>
  <si>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</si>
  <si>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</si>
  <si>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</si>
  <si>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</si>
  <si>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</si>
  <si>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</si>
  <si>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</si>
  <si>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</si>
  <si>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</si>
  <si>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</si>
  <si>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Niiranen</t>
  </si>
  <si>
    <t>10.</t>
  </si>
  <si>
    <t>SiiPe</t>
  </si>
  <si>
    <t>12.</t>
  </si>
  <si>
    <t>8.</t>
  </si>
  <si>
    <t>11.</t>
  </si>
  <si>
    <t>14.</t>
  </si>
  <si>
    <t>9.</t>
  </si>
  <si>
    <t>JoMa</t>
  </si>
  <si>
    <t>ykköspesis</t>
  </si>
  <si>
    <t>7.</t>
  </si>
  <si>
    <t>4.</t>
  </si>
  <si>
    <t>Seurat</t>
  </si>
  <si>
    <t>SiiPe = Siilinjärven Pesis  (1987)</t>
  </si>
  <si>
    <t>JoMa = Joensuun Maila  (1957)</t>
  </si>
  <si>
    <t>12.12.1966</t>
  </si>
  <si>
    <t>2.</t>
  </si>
  <si>
    <t>KarMa</t>
  </si>
  <si>
    <t>suomensarja</t>
  </si>
  <si>
    <t>5.</t>
  </si>
  <si>
    <t>KarMa = Karjalan Maila  (1957)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</si>
  <si>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</si>
  <si>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</si>
  <si>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</si>
  <si>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</si>
  <si>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</si>
  <si>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</si>
  <si>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</si>
  <si>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</si>
  <si>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</si>
  <si>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</si>
  <si>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</si>
  <si>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</si>
  <si>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</si>
  <si>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</si>
  <si>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</si>
  <si>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</si>
  <si>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1-2  SoJy</t>
  </si>
  <si>
    <t>0/1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</si>
  <si>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</si>
  <si>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</si>
  <si>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</si>
  <si>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</si>
  <si>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</si>
  <si>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</si>
  <si>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</si>
  <si>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</si>
  <si>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</si>
  <si>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KarMa = 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</si>
</sst>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84" customWidth="1"/>
    <col min="3" max="3" width="6.140625" style="83" customWidth="1"/>
    <col min="4" max="4" width="10.140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5.7109375" style="83" customWidth="1"/>
    <col min="34" max="34" width="13.42578125" style="83" customWidth="1"/>
    <col min="35" max="35" width="13" style="83" customWidth="1"/>
    <col min="36" max="36" width="12.1406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2"/>
      <c r="B1" s="2" t="s">
        <v>33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</row>
    <row r="2" spans="1:44" s="96" customFormat="1" ht="15" customHeight="1" x14ac:dyDescent="0.25">
      <c r="A2" s="9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72</v>
      </c>
      <c r="AC2" s="20"/>
      <c r="AD2" s="14"/>
      <c r="AE2" s="21"/>
      <c r="AF2" s="19"/>
      <c r="AG2" s="22" t="s">
        <v>55</v>
      </c>
      <c r="AH2" s="14"/>
      <c r="AI2" s="14"/>
      <c r="AJ2" s="15"/>
      <c r="AK2" s="19"/>
      <c r="AL2" s="22" t="s">
        <v>56</v>
      </c>
      <c r="AM2" s="20"/>
      <c r="AN2" s="14"/>
      <c r="AO2" s="95" t="s">
        <v>57</v>
      </c>
      <c r="AP2" s="14"/>
      <c r="AQ2" s="15"/>
      <c r="AR2" s="51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58</v>
      </c>
      <c r="AE3" s="18" t="s">
        <v>16</v>
      </c>
      <c r="AF3" s="23"/>
      <c r="AG3" s="18" t="s">
        <v>59</v>
      </c>
      <c r="AH3" s="18" t="s">
        <v>60</v>
      </c>
      <c r="AI3" s="15" t="s">
        <v>61</v>
      </c>
      <c r="AJ3" s="18" t="s">
        <v>62</v>
      </c>
      <c r="AK3" s="23"/>
      <c r="AL3" s="18" t="s">
        <v>22</v>
      </c>
      <c r="AM3" s="18" t="s">
        <v>23</v>
      </c>
      <c r="AN3" s="15" t="s">
        <v>63</v>
      </c>
      <c r="AO3" s="15" t="s">
        <v>30</v>
      </c>
      <c r="AP3" s="17" t="s">
        <v>31</v>
      </c>
      <c r="AQ3" s="18" t="s">
        <v>32</v>
      </c>
      <c r="AR3" s="51"/>
    </row>
    <row r="4" spans="1:44" s="96" customFormat="1" ht="15" customHeight="1" x14ac:dyDescent="0.25">
      <c r="A4" s="94"/>
      <c r="B4" s="24">
        <v>1984</v>
      </c>
      <c r="C4" s="24" t="s">
        <v>49</v>
      </c>
      <c r="D4" s="25" t="s">
        <v>50</v>
      </c>
      <c r="E4" s="24"/>
      <c r="F4" s="26" t="s">
        <v>51</v>
      </c>
      <c r="G4" s="27"/>
      <c r="H4" s="28"/>
      <c r="I4" s="24"/>
      <c r="J4" s="24"/>
      <c r="K4" s="28"/>
      <c r="L4" s="28"/>
      <c r="M4" s="27"/>
      <c r="N4" s="24"/>
      <c r="O4" s="23"/>
      <c r="P4" s="18"/>
      <c r="Q4" s="18"/>
      <c r="R4" s="18"/>
      <c r="S4" s="18"/>
      <c r="T4" s="23"/>
      <c r="U4" s="2"/>
      <c r="V4" s="30"/>
      <c r="W4" s="31"/>
      <c r="X4" s="30"/>
      <c r="Y4" s="30"/>
      <c r="Z4" s="4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97"/>
      <c r="AO4" s="31"/>
      <c r="AP4" s="34"/>
      <c r="AQ4" s="30"/>
      <c r="AR4" s="51"/>
    </row>
    <row r="5" spans="1:44" s="96" customFormat="1" ht="15" customHeight="1" x14ac:dyDescent="0.25">
      <c r="A5" s="94"/>
      <c r="B5" s="24">
        <v>1985</v>
      </c>
      <c r="C5" s="24" t="s">
        <v>44</v>
      </c>
      <c r="D5" s="25" t="s">
        <v>50</v>
      </c>
      <c r="E5" s="24"/>
      <c r="F5" s="26" t="s">
        <v>51</v>
      </c>
      <c r="G5" s="27"/>
      <c r="H5" s="28"/>
      <c r="I5" s="24"/>
      <c r="J5" s="24"/>
      <c r="K5" s="28"/>
      <c r="L5" s="28"/>
      <c r="M5" s="27"/>
      <c r="N5" s="24"/>
      <c r="O5" s="23"/>
      <c r="P5" s="18"/>
      <c r="Q5" s="18"/>
      <c r="R5" s="18"/>
      <c r="S5" s="18"/>
      <c r="T5" s="23"/>
      <c r="U5" s="2"/>
      <c r="V5" s="30"/>
      <c r="W5" s="31"/>
      <c r="X5" s="30"/>
      <c r="Y5" s="30"/>
      <c r="Z5" s="4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97"/>
      <c r="AO5" s="31"/>
      <c r="AP5" s="34"/>
      <c r="AQ5" s="30"/>
      <c r="AR5" s="51"/>
    </row>
    <row r="6" spans="1:44" s="96" customFormat="1" ht="15" customHeight="1" x14ac:dyDescent="0.25">
      <c r="A6" s="94"/>
      <c r="B6" s="24">
        <v>1986</v>
      </c>
      <c r="C6" s="24" t="s">
        <v>34</v>
      </c>
      <c r="D6" s="25" t="s">
        <v>50</v>
      </c>
      <c r="E6" s="24"/>
      <c r="F6" s="26" t="s">
        <v>51</v>
      </c>
      <c r="G6" s="27"/>
      <c r="H6" s="28"/>
      <c r="I6" s="24"/>
      <c r="J6" s="24"/>
      <c r="K6" s="28"/>
      <c r="L6" s="28"/>
      <c r="M6" s="27"/>
      <c r="N6" s="24"/>
      <c r="O6" s="23"/>
      <c r="P6" s="18"/>
      <c r="Q6" s="18"/>
      <c r="R6" s="18"/>
      <c r="S6" s="18"/>
      <c r="T6" s="23"/>
      <c r="U6" s="2"/>
      <c r="V6" s="30"/>
      <c r="W6" s="31"/>
      <c r="X6" s="30"/>
      <c r="Y6" s="30"/>
      <c r="Z6" s="4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97"/>
      <c r="AO6" s="31"/>
      <c r="AP6" s="34"/>
      <c r="AQ6" s="30"/>
      <c r="AR6" s="51"/>
    </row>
    <row r="7" spans="1:44" s="96" customFormat="1" ht="15" customHeight="1" x14ac:dyDescent="0.25">
      <c r="A7" s="94"/>
      <c r="B7" s="24">
        <v>1987</v>
      </c>
      <c r="C7" s="24" t="s">
        <v>52</v>
      </c>
      <c r="D7" s="25" t="s">
        <v>50</v>
      </c>
      <c r="E7" s="24"/>
      <c r="F7" s="26" t="s">
        <v>51</v>
      </c>
      <c r="G7" s="27"/>
      <c r="H7" s="28"/>
      <c r="I7" s="24"/>
      <c r="J7" s="24"/>
      <c r="K7" s="28"/>
      <c r="L7" s="28"/>
      <c r="M7" s="27"/>
      <c r="N7" s="24"/>
      <c r="O7" s="23"/>
      <c r="P7" s="18"/>
      <c r="Q7" s="18"/>
      <c r="R7" s="18"/>
      <c r="S7" s="18"/>
      <c r="T7" s="23"/>
      <c r="U7" s="2"/>
      <c r="V7" s="30"/>
      <c r="W7" s="31"/>
      <c r="X7" s="30"/>
      <c r="Y7" s="30"/>
      <c r="Z7" s="4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97"/>
      <c r="AO7" s="31"/>
      <c r="AP7" s="34"/>
      <c r="AQ7" s="30"/>
      <c r="AR7" s="51"/>
    </row>
    <row r="8" spans="1:44" s="96" customFormat="1" ht="15" customHeight="1" x14ac:dyDescent="0.25">
      <c r="A8" s="94"/>
      <c r="B8" s="30">
        <v>1988</v>
      </c>
      <c r="C8" s="30" t="s">
        <v>34</v>
      </c>
      <c r="D8" s="35" t="s">
        <v>35</v>
      </c>
      <c r="E8" s="30">
        <v>21</v>
      </c>
      <c r="F8" s="30">
        <v>1</v>
      </c>
      <c r="G8" s="31">
        <v>8</v>
      </c>
      <c r="H8" s="30">
        <v>7</v>
      </c>
      <c r="I8" s="30">
        <v>45</v>
      </c>
      <c r="J8" s="30">
        <v>14</v>
      </c>
      <c r="K8" s="30">
        <v>10</v>
      </c>
      <c r="L8" s="30">
        <v>12</v>
      </c>
      <c r="M8" s="30">
        <v>9</v>
      </c>
      <c r="N8" s="36">
        <v>0.45</v>
      </c>
      <c r="O8" s="23"/>
      <c r="P8" s="18"/>
      <c r="Q8" s="18"/>
      <c r="R8" s="18"/>
      <c r="S8" s="18"/>
      <c r="T8" s="23"/>
      <c r="U8" s="118"/>
      <c r="V8" s="32"/>
      <c r="W8" s="33"/>
      <c r="X8" s="32"/>
      <c r="Y8" s="32"/>
      <c r="Z8" s="119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97"/>
      <c r="AO8" s="31"/>
      <c r="AP8" s="34"/>
      <c r="AQ8" s="30"/>
      <c r="AR8" s="51"/>
    </row>
    <row r="9" spans="1:44" s="96" customFormat="1" ht="15" customHeight="1" x14ac:dyDescent="0.25">
      <c r="A9" s="94"/>
      <c r="B9" s="30">
        <v>1989</v>
      </c>
      <c r="C9" s="30" t="s">
        <v>36</v>
      </c>
      <c r="D9" s="35" t="s">
        <v>35</v>
      </c>
      <c r="E9" s="30">
        <v>22</v>
      </c>
      <c r="F9" s="30">
        <v>0</v>
      </c>
      <c r="G9" s="31">
        <v>2</v>
      </c>
      <c r="H9" s="30">
        <v>9</v>
      </c>
      <c r="I9" s="30">
        <v>47</v>
      </c>
      <c r="J9" s="30">
        <v>16</v>
      </c>
      <c r="K9" s="30">
        <v>17</v>
      </c>
      <c r="L9" s="30">
        <v>12</v>
      </c>
      <c r="M9" s="30">
        <v>2</v>
      </c>
      <c r="N9" s="36">
        <v>0.39800000000000002</v>
      </c>
      <c r="O9" s="23"/>
      <c r="P9" s="18"/>
      <c r="Q9" s="18"/>
      <c r="R9" s="18"/>
      <c r="S9" s="18"/>
      <c r="T9" s="23"/>
      <c r="U9" s="118"/>
      <c r="V9" s="32"/>
      <c r="W9" s="33"/>
      <c r="X9" s="32"/>
      <c r="Y9" s="32"/>
      <c r="Z9" s="119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97"/>
      <c r="AO9" s="31"/>
      <c r="AP9" s="34"/>
      <c r="AQ9" s="30"/>
      <c r="AR9" s="51"/>
    </row>
    <row r="10" spans="1:44" s="96" customFormat="1" ht="15" customHeight="1" x14ac:dyDescent="0.25">
      <c r="A10" s="94"/>
      <c r="B10" s="30">
        <v>1990</v>
      </c>
      <c r="C10" s="30" t="s">
        <v>37</v>
      </c>
      <c r="D10" s="35" t="s">
        <v>35</v>
      </c>
      <c r="E10" s="30">
        <v>16</v>
      </c>
      <c r="F10" s="30">
        <v>0</v>
      </c>
      <c r="G10" s="31">
        <v>3</v>
      </c>
      <c r="H10" s="30">
        <v>3</v>
      </c>
      <c r="I10" s="30">
        <v>26</v>
      </c>
      <c r="J10" s="30">
        <v>10</v>
      </c>
      <c r="K10" s="30">
        <v>7</v>
      </c>
      <c r="L10" s="30">
        <v>6</v>
      </c>
      <c r="M10" s="30">
        <v>3</v>
      </c>
      <c r="N10" s="36">
        <v>0.28899999999999998</v>
      </c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42"/>
      <c r="AA10" s="23"/>
      <c r="AB10" s="18"/>
      <c r="AC10" s="18"/>
      <c r="AD10" s="18"/>
      <c r="AE10" s="18"/>
      <c r="AF10" s="23"/>
      <c r="AG10" s="2" t="s">
        <v>70</v>
      </c>
      <c r="AH10" s="2"/>
      <c r="AI10" s="2"/>
      <c r="AJ10" s="2"/>
      <c r="AK10" s="23"/>
      <c r="AL10" s="30"/>
      <c r="AM10" s="2"/>
      <c r="AN10" s="97"/>
      <c r="AO10" s="31"/>
      <c r="AP10" s="34"/>
      <c r="AQ10" s="30"/>
      <c r="AR10" s="51"/>
    </row>
    <row r="11" spans="1:44" s="96" customFormat="1" ht="15" customHeight="1" x14ac:dyDescent="0.25">
      <c r="A11" s="94"/>
      <c r="B11" s="30">
        <v>1991</v>
      </c>
      <c r="C11" s="30" t="s">
        <v>38</v>
      </c>
      <c r="D11" s="35" t="s">
        <v>35</v>
      </c>
      <c r="E11" s="30">
        <v>21</v>
      </c>
      <c r="F11" s="30">
        <v>1</v>
      </c>
      <c r="G11" s="31">
        <v>2</v>
      </c>
      <c r="H11" s="30">
        <v>4</v>
      </c>
      <c r="I11" s="30">
        <v>50</v>
      </c>
      <c r="J11" s="30">
        <v>13</v>
      </c>
      <c r="K11" s="30">
        <v>14</v>
      </c>
      <c r="L11" s="30">
        <v>20</v>
      </c>
      <c r="M11" s="30">
        <v>3</v>
      </c>
      <c r="N11" s="36">
        <v>0.39400000000000002</v>
      </c>
      <c r="O11" s="23"/>
      <c r="P11" s="18"/>
      <c r="Q11" s="18"/>
      <c r="R11" s="18"/>
      <c r="S11" s="18"/>
      <c r="T11" s="23"/>
      <c r="U11" s="32">
        <v>2</v>
      </c>
      <c r="V11" s="33">
        <v>0</v>
      </c>
      <c r="W11" s="33">
        <v>2</v>
      </c>
      <c r="X11" s="33">
        <v>0</v>
      </c>
      <c r="Y11" s="33">
        <v>10</v>
      </c>
      <c r="Z11" s="72">
        <v>0.83299999999999996</v>
      </c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97"/>
      <c r="AO11" s="31"/>
      <c r="AP11" s="34"/>
      <c r="AQ11" s="30"/>
      <c r="AR11" s="51"/>
    </row>
    <row r="12" spans="1:44" s="96" customFormat="1" ht="15" customHeight="1" x14ac:dyDescent="0.25">
      <c r="A12" s="94"/>
      <c r="B12" s="30">
        <v>1992</v>
      </c>
      <c r="C12" s="30" t="s">
        <v>36</v>
      </c>
      <c r="D12" s="35" t="s">
        <v>35</v>
      </c>
      <c r="E12" s="30">
        <v>24</v>
      </c>
      <c r="F12" s="30">
        <v>1</v>
      </c>
      <c r="G12" s="31">
        <v>13</v>
      </c>
      <c r="H12" s="30">
        <v>7</v>
      </c>
      <c r="I12" s="30">
        <v>78</v>
      </c>
      <c r="J12" s="30">
        <v>12</v>
      </c>
      <c r="K12" s="30">
        <v>22</v>
      </c>
      <c r="L12" s="30">
        <v>30</v>
      </c>
      <c r="M12" s="30">
        <v>14</v>
      </c>
      <c r="N12" s="36">
        <v>0.52</v>
      </c>
      <c r="O12" s="23"/>
      <c r="P12" s="18"/>
      <c r="Q12" s="18"/>
      <c r="R12" s="18"/>
      <c r="S12" s="18"/>
      <c r="T12" s="23"/>
      <c r="U12" s="32">
        <v>5</v>
      </c>
      <c r="V12" s="33">
        <v>0</v>
      </c>
      <c r="W12" s="33">
        <v>2</v>
      </c>
      <c r="X12" s="33">
        <v>1</v>
      </c>
      <c r="Y12" s="33">
        <v>12</v>
      </c>
      <c r="Z12" s="72">
        <v>0.34300000000000003</v>
      </c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97"/>
      <c r="AO12" s="31"/>
      <c r="AP12" s="34"/>
      <c r="AQ12" s="30"/>
      <c r="AR12" s="51"/>
    </row>
    <row r="13" spans="1:44" s="96" customFormat="1" ht="15" customHeight="1" x14ac:dyDescent="0.25">
      <c r="A13" s="94"/>
      <c r="B13" s="30">
        <v>1993</v>
      </c>
      <c r="C13" s="30" t="s">
        <v>39</v>
      </c>
      <c r="D13" s="35" t="s">
        <v>35</v>
      </c>
      <c r="E13" s="30">
        <v>27</v>
      </c>
      <c r="F13" s="30">
        <v>0</v>
      </c>
      <c r="G13" s="31">
        <v>21</v>
      </c>
      <c r="H13" s="30">
        <v>5</v>
      </c>
      <c r="I13" s="30">
        <v>121</v>
      </c>
      <c r="J13" s="30">
        <v>12</v>
      </c>
      <c r="K13" s="30">
        <v>37</v>
      </c>
      <c r="L13" s="30">
        <v>51</v>
      </c>
      <c r="M13" s="30">
        <v>21</v>
      </c>
      <c r="N13" s="36">
        <v>0.53100000000000003</v>
      </c>
      <c r="O13" s="23"/>
      <c r="P13" s="18"/>
      <c r="Q13" s="18"/>
      <c r="R13" s="18"/>
      <c r="S13" s="18"/>
      <c r="T13" s="23"/>
      <c r="U13" s="2"/>
      <c r="V13" s="30"/>
      <c r="W13" s="31"/>
      <c r="X13" s="30"/>
      <c r="Y13" s="30"/>
      <c r="Z13" s="4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97"/>
      <c r="AO13" s="31"/>
      <c r="AP13" s="34"/>
      <c r="AQ13" s="30"/>
      <c r="AR13" s="51"/>
    </row>
    <row r="14" spans="1:44" s="96" customFormat="1" ht="15" customHeight="1" x14ac:dyDescent="0.25">
      <c r="A14" s="94"/>
      <c r="B14" s="37">
        <v>1994</v>
      </c>
      <c r="C14" s="37" t="s">
        <v>44</v>
      </c>
      <c r="D14" s="38" t="s">
        <v>35</v>
      </c>
      <c r="E14" s="37"/>
      <c r="F14" s="39" t="s">
        <v>42</v>
      </c>
      <c r="G14" s="85"/>
      <c r="H14" s="40"/>
      <c r="I14" s="37"/>
      <c r="J14" s="37"/>
      <c r="K14" s="37"/>
      <c r="L14" s="37"/>
      <c r="M14" s="37"/>
      <c r="N14" s="41"/>
      <c r="O14" s="23"/>
      <c r="P14" s="18"/>
      <c r="Q14" s="18"/>
      <c r="R14" s="18"/>
      <c r="S14" s="18"/>
      <c r="T14" s="23"/>
      <c r="U14" s="32">
        <v>18</v>
      </c>
      <c r="V14" s="33">
        <v>1</v>
      </c>
      <c r="W14" s="33">
        <v>13</v>
      </c>
      <c r="X14" s="33">
        <v>8</v>
      </c>
      <c r="Y14" s="33">
        <v>86</v>
      </c>
      <c r="Z14" s="72">
        <v>0.628</v>
      </c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97"/>
      <c r="AO14" s="31"/>
      <c r="AP14" s="34"/>
      <c r="AQ14" s="30"/>
      <c r="AR14" s="51"/>
    </row>
    <row r="15" spans="1:44" s="96" customFormat="1" ht="15" customHeight="1" x14ac:dyDescent="0.25">
      <c r="A15" s="94"/>
      <c r="B15" s="30">
        <v>1995</v>
      </c>
      <c r="C15" s="30" t="s">
        <v>40</v>
      </c>
      <c r="D15" s="35" t="s">
        <v>35</v>
      </c>
      <c r="E15" s="30">
        <v>28</v>
      </c>
      <c r="F15" s="30">
        <v>1</v>
      </c>
      <c r="G15" s="31">
        <v>19</v>
      </c>
      <c r="H15" s="30">
        <v>2</v>
      </c>
      <c r="I15" s="30">
        <v>77</v>
      </c>
      <c r="J15" s="30">
        <v>5</v>
      </c>
      <c r="K15" s="30">
        <v>22</v>
      </c>
      <c r="L15" s="30">
        <v>30</v>
      </c>
      <c r="M15" s="30">
        <v>20</v>
      </c>
      <c r="N15" s="42">
        <v>0.42777777777777776</v>
      </c>
      <c r="O15" s="23"/>
      <c r="P15" s="18"/>
      <c r="Q15" s="18"/>
      <c r="R15" s="18"/>
      <c r="S15" s="18"/>
      <c r="T15" s="23"/>
      <c r="U15" s="2"/>
      <c r="V15" s="30"/>
      <c r="W15" s="31"/>
      <c r="X15" s="30"/>
      <c r="Y15" s="30"/>
      <c r="Z15" s="42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97"/>
      <c r="AO15" s="31"/>
      <c r="AP15" s="34"/>
      <c r="AQ15" s="30"/>
      <c r="AR15" s="51"/>
    </row>
    <row r="16" spans="1:44" s="96" customFormat="1" ht="15" customHeight="1" x14ac:dyDescent="0.25">
      <c r="A16" s="94"/>
      <c r="B16" s="37">
        <v>1996</v>
      </c>
      <c r="C16" s="37" t="s">
        <v>43</v>
      </c>
      <c r="D16" s="38" t="s">
        <v>41</v>
      </c>
      <c r="E16" s="37"/>
      <c r="F16" s="39" t="s">
        <v>42</v>
      </c>
      <c r="G16" s="85"/>
      <c r="H16" s="40"/>
      <c r="I16" s="37"/>
      <c r="J16" s="37"/>
      <c r="K16" s="37"/>
      <c r="L16" s="37"/>
      <c r="M16" s="37"/>
      <c r="N16" s="41"/>
      <c r="O16" s="23"/>
      <c r="P16" s="18"/>
      <c r="Q16" s="18"/>
      <c r="R16" s="18"/>
      <c r="S16" s="18"/>
      <c r="T16" s="23"/>
      <c r="U16" s="2"/>
      <c r="V16" s="30"/>
      <c r="W16" s="31"/>
      <c r="X16" s="30"/>
      <c r="Y16" s="30"/>
      <c r="Z16" s="42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30"/>
      <c r="AM16" s="2"/>
      <c r="AN16" s="97"/>
      <c r="AO16" s="31"/>
      <c r="AP16" s="34"/>
      <c r="AQ16" s="30"/>
      <c r="AR16" s="51"/>
    </row>
    <row r="17" spans="1:45" s="96" customFormat="1" ht="15" customHeight="1" x14ac:dyDescent="0.25">
      <c r="A17" s="94"/>
      <c r="B17" s="37">
        <v>1997</v>
      </c>
      <c r="C17" s="37" t="s">
        <v>34</v>
      </c>
      <c r="D17" s="43" t="s">
        <v>41</v>
      </c>
      <c r="E17" s="39"/>
      <c r="F17" s="39" t="s">
        <v>42</v>
      </c>
      <c r="G17" s="85"/>
      <c r="H17" s="40"/>
      <c r="I17" s="37"/>
      <c r="J17" s="37"/>
      <c r="K17" s="37"/>
      <c r="L17" s="37"/>
      <c r="M17" s="37"/>
      <c r="N17" s="43"/>
      <c r="O17" s="23"/>
      <c r="P17" s="18"/>
      <c r="Q17" s="18"/>
      <c r="R17" s="18"/>
      <c r="S17" s="18"/>
      <c r="T17" s="23"/>
      <c r="U17" s="2"/>
      <c r="V17" s="30"/>
      <c r="W17" s="31"/>
      <c r="X17" s="30"/>
      <c r="Y17" s="30"/>
      <c r="Z17" s="42"/>
      <c r="AA17" s="23">
        <v>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0"/>
      <c r="AM17" s="2"/>
      <c r="AN17" s="97"/>
      <c r="AO17" s="31"/>
      <c r="AP17" s="34"/>
      <c r="AQ17" s="30"/>
      <c r="AR17" s="51"/>
    </row>
    <row r="18" spans="1:45" s="96" customFormat="1" ht="15" customHeight="1" x14ac:dyDescent="0.25">
      <c r="A18" s="98"/>
      <c r="B18" s="16" t="s">
        <v>7</v>
      </c>
      <c r="C18" s="17"/>
      <c r="D18" s="15"/>
      <c r="E18" s="18">
        <v>159</v>
      </c>
      <c r="F18" s="18">
        <v>4</v>
      </c>
      <c r="G18" s="18">
        <v>68</v>
      </c>
      <c r="H18" s="18">
        <v>37</v>
      </c>
      <c r="I18" s="18">
        <v>444</v>
      </c>
      <c r="J18" s="18">
        <v>82</v>
      </c>
      <c r="K18" s="18">
        <v>129</v>
      </c>
      <c r="L18" s="18">
        <v>161</v>
      </c>
      <c r="M18" s="18">
        <v>72</v>
      </c>
      <c r="N18" s="44">
        <v>0.44700000000000001</v>
      </c>
      <c r="O18" s="23"/>
      <c r="P18" s="99" t="s">
        <v>64</v>
      </c>
      <c r="Q18" s="99" t="s">
        <v>64</v>
      </c>
      <c r="R18" s="99" t="s">
        <v>64</v>
      </c>
      <c r="S18" s="99" t="s">
        <v>64</v>
      </c>
      <c r="T18" s="29"/>
      <c r="U18" s="18">
        <v>25</v>
      </c>
      <c r="V18" s="18">
        <v>1</v>
      </c>
      <c r="W18" s="18">
        <v>17</v>
      </c>
      <c r="X18" s="18">
        <v>9</v>
      </c>
      <c r="Y18" s="18">
        <v>108</v>
      </c>
      <c r="Z18" s="44">
        <v>0.58699999999999997</v>
      </c>
      <c r="AA18" s="100">
        <v>66</v>
      </c>
      <c r="AB18" s="99" t="s">
        <v>64</v>
      </c>
      <c r="AC18" s="99" t="s">
        <v>64</v>
      </c>
      <c r="AD18" s="99" t="s">
        <v>64</v>
      </c>
      <c r="AE18" s="99" t="s">
        <v>64</v>
      </c>
      <c r="AF18" s="23"/>
      <c r="AG18" s="99" t="s">
        <v>71</v>
      </c>
      <c r="AH18" s="99" t="s">
        <v>65</v>
      </c>
      <c r="AI18" s="99" t="s">
        <v>65</v>
      </c>
      <c r="AJ18" s="99" t="s">
        <v>65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51"/>
    </row>
    <row r="19" spans="1:45" s="96" customFormat="1" ht="15" customHeight="1" x14ac:dyDescent="0.25">
      <c r="A19" s="9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1"/>
      <c r="O19" s="23"/>
      <c r="P19" s="22"/>
      <c r="Q19" s="20"/>
      <c r="R19" s="102"/>
      <c r="S19" s="103"/>
      <c r="T19" s="23"/>
      <c r="U19" s="17"/>
      <c r="V19" s="14"/>
      <c r="W19" s="14"/>
      <c r="X19" s="14"/>
      <c r="Y19" s="14"/>
      <c r="Z19" s="15"/>
      <c r="AA19" s="23"/>
      <c r="AB19" s="104"/>
      <c r="AC19" s="105"/>
      <c r="AD19" s="102"/>
      <c r="AE19" s="103"/>
      <c r="AF19" s="23"/>
      <c r="AG19" s="106">
        <v>0</v>
      </c>
      <c r="AH19" s="107">
        <v>0</v>
      </c>
      <c r="AI19" s="107">
        <v>0</v>
      </c>
      <c r="AJ19" s="108">
        <v>0</v>
      </c>
      <c r="AK19" s="23"/>
      <c r="AL19" s="17"/>
      <c r="AM19" s="14"/>
      <c r="AN19" s="14"/>
      <c r="AO19" s="14"/>
      <c r="AP19" s="14"/>
      <c r="AQ19" s="15"/>
      <c r="AR19" s="51"/>
    </row>
    <row r="20" spans="1:45" ht="15" customHeight="1" x14ac:dyDescent="0.25">
      <c r="A20" s="94"/>
      <c r="B20" s="45" t="s">
        <v>2</v>
      </c>
      <c r="C20" s="34"/>
      <c r="D20" s="46">
        <v>286</v>
      </c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47"/>
      <c r="P20" s="23"/>
      <c r="Q20" s="23"/>
      <c r="R20" s="23"/>
      <c r="S20" s="2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3"/>
      <c r="AG20" s="47"/>
      <c r="AH20" s="47"/>
      <c r="AI20" s="47"/>
      <c r="AJ20" s="47"/>
      <c r="AK20" s="23"/>
      <c r="AL20" s="47"/>
      <c r="AM20" s="47"/>
      <c r="AN20" s="47"/>
      <c r="AO20" s="47"/>
      <c r="AP20" s="47"/>
      <c r="AQ20" s="47"/>
      <c r="AR20" s="51"/>
    </row>
    <row r="21" spans="1:45" s="96" customFormat="1" ht="15" customHeight="1" x14ac:dyDescent="0.25">
      <c r="A21" s="9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29"/>
      <c r="P21" s="29"/>
      <c r="Q21" s="29"/>
      <c r="R21" s="29"/>
      <c r="S21" s="29"/>
      <c r="T21" s="29"/>
      <c r="U21" s="47"/>
      <c r="V21" s="50"/>
      <c r="W21" s="47"/>
      <c r="X21" s="47"/>
      <c r="Y21" s="47"/>
      <c r="Z21" s="47"/>
      <c r="AA21" s="47"/>
      <c r="AB21" s="47"/>
      <c r="AC21" s="47"/>
      <c r="AD21" s="47"/>
      <c r="AE21" s="47"/>
      <c r="AF21" s="23"/>
      <c r="AG21" s="47"/>
      <c r="AH21" s="47"/>
      <c r="AI21" s="47"/>
      <c r="AJ21" s="47"/>
      <c r="AK21" s="23"/>
      <c r="AL21" s="47"/>
      <c r="AM21" s="47"/>
      <c r="AN21" s="47"/>
      <c r="AO21" s="47"/>
      <c r="AP21" s="47"/>
      <c r="AQ21" s="47"/>
      <c r="AR21" s="51"/>
    </row>
    <row r="22" spans="1:45" ht="15" customHeight="1" x14ac:dyDescent="0.25">
      <c r="A22" s="94"/>
      <c r="B22" s="22" t="s">
        <v>24</v>
      </c>
      <c r="C22" s="52"/>
      <c r="D22" s="5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7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53" t="s">
        <v>29</v>
      </c>
      <c r="Q22" s="12"/>
      <c r="R22" s="12"/>
      <c r="S22" s="12"/>
      <c r="T22" s="54"/>
      <c r="U22" s="54"/>
      <c r="V22" s="54"/>
      <c r="W22" s="54"/>
      <c r="X22" s="54"/>
      <c r="Y22" s="12"/>
      <c r="Z22" s="12"/>
      <c r="AA22" s="12"/>
      <c r="AB22" s="54"/>
      <c r="AC22" s="54"/>
      <c r="AD22" s="12"/>
      <c r="AE22" s="55"/>
      <c r="AF22" s="23"/>
      <c r="AG22" s="53" t="s">
        <v>66</v>
      </c>
      <c r="AH22" s="12"/>
      <c r="AI22" s="54"/>
      <c r="AJ22" s="55"/>
      <c r="AK22" s="23"/>
      <c r="AL22" s="10" t="s">
        <v>67</v>
      </c>
      <c r="AM22" s="12"/>
      <c r="AN22" s="12"/>
      <c r="AO22" s="12"/>
      <c r="AP22" s="12"/>
      <c r="AQ22" s="55"/>
      <c r="AR22" s="51"/>
    </row>
    <row r="23" spans="1:45" ht="15" customHeight="1" x14ac:dyDescent="0.25">
      <c r="A23" s="94"/>
      <c r="B23" s="53" t="s">
        <v>12</v>
      </c>
      <c r="C23" s="12"/>
      <c r="D23" s="55"/>
      <c r="E23" s="30">
        <v>159</v>
      </c>
      <c r="F23" s="30">
        <v>4</v>
      </c>
      <c r="G23" s="30">
        <v>68</v>
      </c>
      <c r="H23" s="30">
        <v>37</v>
      </c>
      <c r="I23" s="30">
        <v>444</v>
      </c>
      <c r="J23" s="47"/>
      <c r="K23" s="56">
        <v>0.45283018867924529</v>
      </c>
      <c r="L23" s="56">
        <v>0.23270440251572327</v>
      </c>
      <c r="M23" s="56">
        <v>2.7924528301886791</v>
      </c>
      <c r="N23" s="36">
        <v>0.44700000000000001</v>
      </c>
      <c r="O23" s="23">
        <v>993.28859060402681</v>
      </c>
      <c r="P23" s="57" t="s">
        <v>9</v>
      </c>
      <c r="Q23" s="58"/>
      <c r="R23" s="59"/>
      <c r="S23" s="59"/>
      <c r="T23" s="59"/>
      <c r="U23" s="59"/>
      <c r="V23" s="59"/>
      <c r="W23" s="59"/>
      <c r="X23" s="59"/>
      <c r="Y23" s="60"/>
      <c r="Z23" s="60"/>
      <c r="AA23" s="60"/>
      <c r="AB23" s="59"/>
      <c r="AC23" s="59"/>
      <c r="AD23" s="60"/>
      <c r="AE23" s="109"/>
      <c r="AF23" s="23"/>
      <c r="AG23" s="64"/>
      <c r="AH23" s="110"/>
      <c r="AI23" s="59"/>
      <c r="AJ23" s="109"/>
      <c r="AK23" s="23"/>
      <c r="AL23" s="57"/>
      <c r="AM23" s="60"/>
      <c r="AN23" s="59"/>
      <c r="AO23" s="59"/>
      <c r="AP23" s="59"/>
      <c r="AQ23" s="109"/>
      <c r="AR23" s="51"/>
    </row>
    <row r="24" spans="1:45" ht="15" customHeight="1" x14ac:dyDescent="0.25">
      <c r="A24" s="94"/>
      <c r="B24" s="61" t="s">
        <v>14</v>
      </c>
      <c r="C24" s="62"/>
      <c r="D24" s="63"/>
      <c r="E24" s="30">
        <v>1</v>
      </c>
      <c r="F24" s="30">
        <v>0</v>
      </c>
      <c r="G24" s="30">
        <v>0</v>
      </c>
      <c r="H24" s="30">
        <v>0</v>
      </c>
      <c r="I24" s="30">
        <v>3</v>
      </c>
      <c r="J24" s="47"/>
      <c r="K24" s="56">
        <v>0</v>
      </c>
      <c r="L24" s="56">
        <v>0</v>
      </c>
      <c r="M24" s="56">
        <v>3</v>
      </c>
      <c r="N24" s="36">
        <v>0.25</v>
      </c>
      <c r="O24" s="23">
        <v>12</v>
      </c>
      <c r="P24" s="64" t="s">
        <v>68</v>
      </c>
      <c r="Q24" s="65"/>
      <c r="R24" s="111"/>
      <c r="S24" s="66"/>
      <c r="T24" s="66"/>
      <c r="U24" s="66"/>
      <c r="V24" s="66"/>
      <c r="W24" s="66"/>
      <c r="X24" s="66"/>
      <c r="Y24" s="67"/>
      <c r="Z24" s="67"/>
      <c r="AA24" s="67"/>
      <c r="AB24" s="66"/>
      <c r="AC24" s="66"/>
      <c r="AD24" s="67"/>
      <c r="AE24" s="112"/>
      <c r="AF24" s="23"/>
      <c r="AG24" s="64"/>
      <c r="AH24" s="111"/>
      <c r="AI24" s="66"/>
      <c r="AJ24" s="112"/>
      <c r="AK24" s="23"/>
      <c r="AL24" s="64"/>
      <c r="AM24" s="67"/>
      <c r="AN24" s="66"/>
      <c r="AO24" s="66"/>
      <c r="AP24" s="66"/>
      <c r="AQ24" s="112"/>
      <c r="AR24" s="51"/>
    </row>
    <row r="25" spans="1:45" ht="15" customHeight="1" x14ac:dyDescent="0.25">
      <c r="A25" s="94"/>
      <c r="B25" s="68" t="s">
        <v>15</v>
      </c>
      <c r="C25" s="69"/>
      <c r="D25" s="70"/>
      <c r="E25" s="32">
        <v>25</v>
      </c>
      <c r="F25" s="32">
        <v>1</v>
      </c>
      <c r="G25" s="32">
        <v>17</v>
      </c>
      <c r="H25" s="32">
        <v>9</v>
      </c>
      <c r="I25" s="32">
        <v>108</v>
      </c>
      <c r="J25" s="47"/>
      <c r="K25" s="71">
        <v>0.72</v>
      </c>
      <c r="L25" s="71">
        <v>0.36</v>
      </c>
      <c r="M25" s="71">
        <v>4.32</v>
      </c>
      <c r="N25" s="72">
        <v>0.58695652173913049</v>
      </c>
      <c r="O25" s="23">
        <v>183.99999999999997</v>
      </c>
      <c r="P25" s="64" t="s">
        <v>69</v>
      </c>
      <c r="Q25" s="65"/>
      <c r="R25" s="111"/>
      <c r="S25" s="66"/>
      <c r="T25" s="66"/>
      <c r="U25" s="66"/>
      <c r="V25" s="66"/>
      <c r="W25" s="66"/>
      <c r="X25" s="66"/>
      <c r="Y25" s="67"/>
      <c r="Z25" s="67"/>
      <c r="AA25" s="67"/>
      <c r="AB25" s="66"/>
      <c r="AC25" s="66"/>
      <c r="AD25" s="67"/>
      <c r="AE25" s="112"/>
      <c r="AF25" s="23"/>
      <c r="AG25" s="113"/>
      <c r="AH25" s="111"/>
      <c r="AI25" s="66"/>
      <c r="AJ25" s="112"/>
      <c r="AK25" s="23"/>
      <c r="AL25" s="64"/>
      <c r="AM25" s="67"/>
      <c r="AN25" s="66"/>
      <c r="AO25" s="66"/>
      <c r="AP25" s="66"/>
      <c r="AQ25" s="112"/>
      <c r="AR25" s="51"/>
    </row>
    <row r="26" spans="1:45" ht="15" customHeight="1" x14ac:dyDescent="0.25">
      <c r="A26" s="94"/>
      <c r="B26" s="73" t="s">
        <v>25</v>
      </c>
      <c r="C26" s="74"/>
      <c r="D26" s="75"/>
      <c r="E26" s="18">
        <v>185</v>
      </c>
      <c r="F26" s="18">
        <v>5</v>
      </c>
      <c r="G26" s="18">
        <v>85</v>
      </c>
      <c r="H26" s="18">
        <v>46</v>
      </c>
      <c r="I26" s="18">
        <v>555</v>
      </c>
      <c r="J26" s="47"/>
      <c r="K26" s="76">
        <v>0.48648648648648651</v>
      </c>
      <c r="L26" s="76">
        <v>0.24864864864864866</v>
      </c>
      <c r="M26" s="76">
        <v>3</v>
      </c>
      <c r="N26" s="44">
        <v>0.4715378079864061</v>
      </c>
      <c r="O26" s="23">
        <v>1189.2885906040267</v>
      </c>
      <c r="P26" s="77" t="s">
        <v>10</v>
      </c>
      <c r="Q26" s="78"/>
      <c r="R26" s="79"/>
      <c r="S26" s="79"/>
      <c r="T26" s="79"/>
      <c r="U26" s="79"/>
      <c r="V26" s="79"/>
      <c r="W26" s="79"/>
      <c r="X26" s="79"/>
      <c r="Y26" s="80"/>
      <c r="Z26" s="80"/>
      <c r="AA26" s="80"/>
      <c r="AB26" s="79"/>
      <c r="AC26" s="79"/>
      <c r="AD26" s="80"/>
      <c r="AE26" s="114"/>
      <c r="AF26" s="23"/>
      <c r="AG26" s="115"/>
      <c r="AH26" s="116"/>
      <c r="AI26" s="117"/>
      <c r="AJ26" s="114"/>
      <c r="AK26" s="23"/>
      <c r="AL26" s="77"/>
      <c r="AM26" s="80"/>
      <c r="AN26" s="79"/>
      <c r="AO26" s="79"/>
      <c r="AP26" s="79"/>
      <c r="AQ26" s="114"/>
      <c r="AR26" s="51"/>
    </row>
    <row r="27" spans="1:45" ht="15" customHeight="1" x14ac:dyDescent="0.25">
      <c r="A27" s="94"/>
      <c r="B27" s="49"/>
      <c r="C27" s="49"/>
      <c r="D27" s="49"/>
      <c r="E27" s="49"/>
      <c r="F27" s="49"/>
      <c r="G27" s="49"/>
      <c r="H27" s="49"/>
      <c r="I27" s="49"/>
      <c r="J27" s="47"/>
      <c r="K27" s="49"/>
      <c r="L27" s="49"/>
      <c r="M27" s="49"/>
      <c r="N27" s="48"/>
      <c r="O27" s="23"/>
      <c r="P27" s="47"/>
      <c r="Q27" s="50"/>
      <c r="R27" s="47"/>
      <c r="S27" s="47"/>
      <c r="T27" s="23"/>
      <c r="U27" s="23"/>
      <c r="V27" s="50"/>
      <c r="W27" s="47"/>
      <c r="X27" s="47"/>
      <c r="Y27" s="23"/>
      <c r="Z27" s="23"/>
      <c r="AA27" s="23"/>
      <c r="AB27" s="23"/>
      <c r="AC27" s="23"/>
      <c r="AD27" s="23"/>
      <c r="AE27" s="23"/>
      <c r="AF27" s="23"/>
      <c r="AG27" s="23"/>
      <c r="AH27" s="81"/>
      <c r="AI27" s="47"/>
      <c r="AJ27" s="47"/>
      <c r="AK27" s="23"/>
      <c r="AL27" s="47"/>
      <c r="AM27" s="47"/>
      <c r="AN27" s="47"/>
      <c r="AO27" s="47"/>
      <c r="AP27" s="47"/>
      <c r="AQ27" s="47"/>
      <c r="AR27" s="51"/>
    </row>
    <row r="28" spans="1:45" ht="15" customHeight="1" x14ac:dyDescent="0.2">
      <c r="A28" s="94"/>
      <c r="B28" s="50" t="s">
        <v>45</v>
      </c>
      <c r="C28" s="47"/>
      <c r="D28" s="82" t="s">
        <v>53</v>
      </c>
      <c r="E28" s="23"/>
      <c r="F28" s="47"/>
      <c r="G28" s="47"/>
      <c r="H28" s="47"/>
      <c r="I28" s="47"/>
      <c r="J28" s="47"/>
      <c r="K28" s="47"/>
      <c r="L28" s="47"/>
      <c r="M28" s="47"/>
      <c r="N28" s="48"/>
      <c r="O28" s="23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ht="15" customHeight="1" x14ac:dyDescent="0.2">
      <c r="A29" s="94"/>
      <c r="B29" s="47"/>
      <c r="C29" s="47"/>
      <c r="D29" s="82" t="s">
        <v>46</v>
      </c>
      <c r="E29" s="23"/>
      <c r="F29" s="47"/>
      <c r="G29" s="47"/>
      <c r="H29" s="47"/>
      <c r="I29" s="47"/>
      <c r="J29" s="47"/>
      <c r="K29" s="47"/>
      <c r="L29" s="47"/>
      <c r="M29" s="47"/>
      <c r="N29" s="50"/>
      <c r="O29" s="23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1:45" ht="15" customHeight="1" x14ac:dyDescent="0.2">
      <c r="A30" s="94"/>
      <c r="B30" s="47"/>
      <c r="C30" s="47"/>
      <c r="D30" s="47" t="s">
        <v>47</v>
      </c>
      <c r="E30" s="47"/>
      <c r="F30" s="47"/>
      <c r="G30" s="47"/>
      <c r="H30" s="47"/>
      <c r="I30" s="47"/>
      <c r="J30" s="47"/>
      <c r="K30" s="47"/>
      <c r="L30" s="47"/>
      <c r="M30" s="47"/>
      <c r="N30" s="23"/>
      <c r="O30" s="23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</row>
    <row r="31" spans="1:45" s="8" customFormat="1" ht="15" customHeight="1" x14ac:dyDescent="0.2">
      <c r="A31" s="9"/>
      <c r="B31" s="47"/>
      <c r="C31" s="47"/>
      <c r="D31" s="82" t="s">
        <v>81</v>
      </c>
      <c r="E31" s="47"/>
      <c r="F31" s="47"/>
      <c r="G31" s="47"/>
      <c r="H31" s="47"/>
      <c r="I31" s="47"/>
      <c r="J31" s="47"/>
      <c r="K31" s="47"/>
      <c r="L31" s="47"/>
      <c r="M31" s="47"/>
      <c r="N31" s="23"/>
      <c r="O31" s="23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</row>
    <row r="32" spans="1:45" s="8" customFormat="1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3"/>
      <c r="P32" s="47"/>
      <c r="Q32" s="50"/>
      <c r="R32" s="47"/>
      <c r="S32" s="47"/>
      <c r="T32" s="23"/>
      <c r="U32" s="23"/>
      <c r="V32" s="81"/>
      <c r="W32" s="47"/>
      <c r="X32" s="47"/>
      <c r="Y32" s="47"/>
      <c r="Z32" s="47"/>
      <c r="AA32" s="47"/>
      <c r="AB32" s="47"/>
      <c r="AC32" s="47"/>
      <c r="AD32" s="47"/>
      <c r="AE32" s="47"/>
      <c r="AF32" s="51"/>
      <c r="AG32" s="1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47"/>
      <c r="K33" s="50"/>
      <c r="L33" s="50"/>
      <c r="M33" s="50"/>
      <c r="N33" s="48"/>
      <c r="O33" s="23"/>
      <c r="P33" s="47"/>
      <c r="Q33" s="50"/>
      <c r="R33" s="47"/>
      <c r="S33" s="47"/>
      <c r="T33" s="23"/>
      <c r="U33" s="23"/>
      <c r="V33" s="81"/>
      <c r="W33" s="47"/>
      <c r="X33" s="47"/>
      <c r="Y33" s="47"/>
      <c r="Z33" s="47"/>
      <c r="AA33" s="47"/>
      <c r="AB33" s="47"/>
      <c r="AC33" s="47"/>
      <c r="AD33" s="47"/>
      <c r="AE33" s="47"/>
      <c r="AF33" s="51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8" customFormat="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47"/>
      <c r="K34" s="50"/>
      <c r="L34" s="50"/>
      <c r="M34" s="50"/>
      <c r="N34" s="48"/>
      <c r="O34" s="23"/>
      <c r="P34" s="47"/>
      <c r="Q34" s="50"/>
      <c r="R34" s="47"/>
      <c r="S34" s="47"/>
      <c r="T34" s="23"/>
      <c r="U34" s="23"/>
      <c r="V34" s="81"/>
      <c r="W34" s="47"/>
      <c r="X34" s="47"/>
      <c r="Y34" s="47"/>
      <c r="Z34" s="47"/>
      <c r="AA34" s="47"/>
      <c r="AB34" s="47"/>
      <c r="AC34" s="47"/>
      <c r="AD34" s="47"/>
      <c r="AE34" s="47"/>
      <c r="AF34" s="51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8" customFormat="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47"/>
      <c r="K35" s="50"/>
      <c r="L35" s="50"/>
      <c r="M35" s="50"/>
      <c r="N35" s="48"/>
      <c r="O35" s="23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8" customFormat="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47"/>
      <c r="K36" s="50"/>
      <c r="L36" s="50"/>
      <c r="M36" s="50"/>
      <c r="N36" s="48"/>
      <c r="O36" s="23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8" customFormat="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47"/>
      <c r="K37" s="50"/>
      <c r="L37" s="50"/>
      <c r="M37" s="50"/>
      <c r="N37" s="48"/>
      <c r="O37" s="23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8" customFormat="1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8" customFormat="1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8" customFormat="1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3"/>
      <c r="AH40" s="81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8" customFormat="1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3"/>
      <c r="AH41" s="81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8" customFormat="1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3"/>
      <c r="AH42" s="81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8" customFormat="1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3"/>
      <c r="AH43" s="81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8" customFormat="1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3"/>
      <c r="AH44" s="81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8" customFormat="1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3"/>
      <c r="AH45" s="81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8" customFormat="1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81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8" customFormat="1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81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8" customFormat="1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81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81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81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81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81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81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81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81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81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81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81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81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81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81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81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81"/>
      <c r="AI63" s="47"/>
      <c r="AJ63" s="47"/>
      <c r="AK63" s="47"/>
      <c r="AL63" s="47"/>
      <c r="AM63" s="47"/>
      <c r="AN63" s="47"/>
      <c r="AO63" s="47"/>
      <c r="AP63" s="47"/>
      <c r="AQ63" s="47"/>
      <c r="AR63" s="51"/>
    </row>
    <row r="64" spans="1:44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81"/>
      <c r="AI64" s="47"/>
      <c r="AJ64" s="47"/>
      <c r="AK64" s="47"/>
      <c r="AL64" s="47"/>
      <c r="AM64" s="47"/>
      <c r="AN64" s="47"/>
      <c r="AO64" s="47"/>
      <c r="AP64" s="47"/>
      <c r="AQ64" s="47"/>
      <c r="AR64" s="51"/>
    </row>
    <row r="65" spans="1:44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81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4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81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4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81"/>
      <c r="AI67" s="47"/>
      <c r="AJ67" s="47"/>
      <c r="AK67" s="47"/>
      <c r="AL67" s="47"/>
      <c r="AM67" s="47"/>
      <c r="AN67" s="47"/>
      <c r="AO67" s="47"/>
      <c r="AP67" s="47"/>
      <c r="AQ67" s="47"/>
    </row>
    <row r="68" spans="1:44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81"/>
      <c r="AI68" s="47"/>
      <c r="AJ68" s="47"/>
      <c r="AK68" s="47"/>
      <c r="AL68" s="47"/>
      <c r="AM68" s="47"/>
      <c r="AN68" s="47"/>
      <c r="AO68" s="47"/>
      <c r="AP68" s="47"/>
      <c r="AQ68" s="47"/>
      <c r="AR68" s="93"/>
    </row>
    <row r="69" spans="1:44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81"/>
      <c r="AI69" s="47"/>
      <c r="AJ69" s="47"/>
      <c r="AK69" s="47"/>
      <c r="AL69" s="47"/>
      <c r="AM69" s="47"/>
      <c r="AN69" s="47"/>
      <c r="AO69" s="47"/>
      <c r="AP69" s="47"/>
      <c r="AQ69" s="47"/>
      <c r="AR69" s="93"/>
    </row>
    <row r="70" spans="1:44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81"/>
      <c r="AI70" s="47"/>
      <c r="AJ70" s="47"/>
      <c r="AK70" s="47"/>
      <c r="AL70" s="47"/>
      <c r="AM70" s="47"/>
      <c r="AN70" s="47"/>
      <c r="AO70" s="47"/>
      <c r="AP70" s="47"/>
      <c r="AQ70" s="47"/>
      <c r="AR70" s="93"/>
    </row>
    <row r="71" spans="1:44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81"/>
      <c r="AI71" s="47"/>
      <c r="AJ71" s="47"/>
      <c r="AK71" s="47"/>
      <c r="AL71" s="47"/>
      <c r="AM71" s="47"/>
      <c r="AN71" s="47"/>
      <c r="AO71" s="47"/>
      <c r="AP71" s="47"/>
      <c r="AQ71" s="47"/>
      <c r="AR71" s="93"/>
    </row>
    <row r="72" spans="1:44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81"/>
      <c r="AI72" s="47"/>
      <c r="AJ72" s="47"/>
      <c r="AK72" s="47"/>
      <c r="AL72" s="47"/>
      <c r="AM72" s="47"/>
      <c r="AN72" s="47"/>
      <c r="AO72" s="47"/>
      <c r="AP72" s="47"/>
      <c r="AQ72" s="47"/>
      <c r="AR72" s="93"/>
    </row>
    <row r="73" spans="1:44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81"/>
      <c r="AI73" s="47"/>
      <c r="AJ73" s="47"/>
      <c r="AK73" s="47"/>
      <c r="AL73" s="47"/>
      <c r="AM73" s="47"/>
      <c r="AN73" s="47"/>
      <c r="AO73" s="47"/>
      <c r="AP73" s="47"/>
      <c r="AQ73" s="47"/>
      <c r="AR73" s="93"/>
    </row>
    <row r="74" spans="1:44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81"/>
      <c r="AI74" s="47"/>
      <c r="AJ74" s="47"/>
      <c r="AK74" s="47"/>
      <c r="AL74" s="47"/>
      <c r="AM74" s="47"/>
      <c r="AN74" s="47"/>
      <c r="AO74" s="47"/>
      <c r="AP74" s="47"/>
      <c r="AQ74" s="47"/>
      <c r="AR74" s="93"/>
    </row>
    <row r="75" spans="1:44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81"/>
      <c r="AI75" s="47"/>
      <c r="AJ75" s="47"/>
      <c r="AK75" s="47"/>
      <c r="AL75" s="47"/>
      <c r="AM75" s="47"/>
      <c r="AN75" s="47"/>
      <c r="AO75" s="47"/>
      <c r="AP75" s="47"/>
      <c r="AQ75" s="47"/>
      <c r="AR75" s="93"/>
    </row>
    <row r="76" spans="1:44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81"/>
      <c r="AI76" s="47"/>
      <c r="AJ76" s="47"/>
      <c r="AK76" s="47"/>
      <c r="AL76" s="47"/>
      <c r="AM76" s="47"/>
      <c r="AN76" s="47"/>
      <c r="AO76" s="47"/>
      <c r="AP76" s="47"/>
      <c r="AQ76" s="47"/>
      <c r="AR76" s="93"/>
    </row>
    <row r="77" spans="1:44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81"/>
      <c r="AI77" s="47"/>
      <c r="AJ77" s="47"/>
      <c r="AK77" s="47"/>
      <c r="AL77" s="47"/>
      <c r="AM77" s="47"/>
      <c r="AN77" s="47"/>
      <c r="AO77" s="47"/>
      <c r="AP77" s="47"/>
      <c r="AQ77" s="47"/>
      <c r="AR77" s="93"/>
    </row>
    <row r="78" spans="1:44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81"/>
      <c r="AI78" s="47"/>
      <c r="AJ78" s="47"/>
      <c r="AK78" s="47"/>
      <c r="AL78" s="47"/>
      <c r="AM78" s="47"/>
      <c r="AN78" s="47"/>
      <c r="AO78" s="47"/>
      <c r="AP78" s="47"/>
      <c r="AQ78" s="47"/>
      <c r="AR78" s="93"/>
    </row>
    <row r="79" spans="1:44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81"/>
      <c r="AI79" s="47"/>
      <c r="AJ79" s="47"/>
      <c r="AK79" s="47"/>
      <c r="AL79" s="47"/>
      <c r="AM79" s="47"/>
      <c r="AN79" s="47"/>
      <c r="AO79" s="47"/>
      <c r="AP79" s="47"/>
      <c r="AQ79" s="47"/>
      <c r="AR79" s="93"/>
    </row>
    <row r="80" spans="1:44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81"/>
      <c r="AI80" s="47"/>
      <c r="AJ80" s="47"/>
      <c r="AK80" s="47"/>
      <c r="AL80" s="47"/>
      <c r="AM80" s="47"/>
      <c r="AN80" s="47"/>
      <c r="AO80" s="47"/>
      <c r="AP80" s="47"/>
      <c r="AQ80" s="47"/>
      <c r="AR80" s="93"/>
    </row>
    <row r="81" spans="1:44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81"/>
      <c r="AI81" s="47"/>
      <c r="AJ81" s="47"/>
      <c r="AK81" s="47"/>
      <c r="AL81" s="47"/>
      <c r="AM81" s="47"/>
      <c r="AN81" s="47"/>
      <c r="AO81" s="47"/>
      <c r="AP81" s="47"/>
      <c r="AQ81" s="47"/>
      <c r="AR81" s="93"/>
    </row>
    <row r="82" spans="1:44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81"/>
      <c r="AI82" s="47"/>
      <c r="AJ82" s="47"/>
      <c r="AK82" s="47"/>
      <c r="AL82" s="47"/>
      <c r="AM82" s="47"/>
      <c r="AN82" s="47"/>
      <c r="AO82" s="47"/>
      <c r="AP82" s="47"/>
      <c r="AQ82" s="47"/>
      <c r="AR82" s="93"/>
    </row>
    <row r="83" spans="1:44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81"/>
      <c r="AI83" s="47"/>
      <c r="AJ83" s="47"/>
      <c r="AK83" s="47"/>
      <c r="AL83" s="47"/>
      <c r="AM83" s="47"/>
      <c r="AN83" s="47"/>
      <c r="AO83" s="47"/>
      <c r="AP83" s="47"/>
      <c r="AQ83" s="47"/>
      <c r="AR83" s="93"/>
    </row>
    <row r="84" spans="1:44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3"/>
      <c r="AH84" s="81"/>
      <c r="AI84" s="47"/>
      <c r="AJ84" s="47"/>
      <c r="AK84" s="47"/>
      <c r="AL84" s="47"/>
      <c r="AM84" s="47"/>
      <c r="AN84" s="47"/>
      <c r="AO84" s="47"/>
      <c r="AP84" s="47"/>
      <c r="AQ84" s="47"/>
      <c r="AR84" s="93"/>
    </row>
    <row r="85" spans="1:44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3"/>
      <c r="AH85" s="81"/>
      <c r="AI85" s="47"/>
      <c r="AJ85" s="47"/>
      <c r="AK85" s="47"/>
      <c r="AL85" s="47"/>
      <c r="AM85" s="47"/>
      <c r="AN85" s="47"/>
      <c r="AO85" s="47"/>
      <c r="AP85" s="47"/>
      <c r="AQ85" s="47"/>
      <c r="AR85" s="93"/>
    </row>
    <row r="86" spans="1:44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23"/>
      <c r="AH86" s="81"/>
      <c r="AI86" s="47"/>
      <c r="AJ86" s="47"/>
      <c r="AK86" s="47"/>
      <c r="AL86" s="47"/>
      <c r="AM86" s="47"/>
      <c r="AN86" s="47"/>
      <c r="AO86" s="47"/>
      <c r="AP86" s="47"/>
      <c r="AQ86" s="47"/>
      <c r="AR86" s="93"/>
    </row>
    <row r="87" spans="1:44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23"/>
      <c r="Q87" s="23"/>
      <c r="R87" s="23"/>
      <c r="S87" s="23"/>
      <c r="T87" s="23"/>
      <c r="U87" s="47"/>
      <c r="V87" s="50"/>
      <c r="W87" s="47"/>
      <c r="X87" s="47"/>
      <c r="Y87" s="23"/>
      <c r="Z87" s="23"/>
      <c r="AA87" s="23"/>
      <c r="AB87" s="23"/>
      <c r="AC87" s="23"/>
      <c r="AD87" s="23"/>
      <c r="AE87" s="23"/>
      <c r="AF87" s="23"/>
      <c r="AG87" s="23"/>
      <c r="AH87" s="81"/>
      <c r="AI87" s="47"/>
      <c r="AJ87" s="47"/>
      <c r="AK87" s="23"/>
      <c r="AL87" s="23"/>
      <c r="AM87" s="23"/>
      <c r="AN87" s="23"/>
      <c r="AO87" s="23"/>
      <c r="AP87" s="23"/>
      <c r="AQ87" s="23"/>
      <c r="AR87" s="93"/>
    </row>
    <row r="88" spans="1:44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23"/>
      <c r="Q88" s="23"/>
      <c r="R88" s="23"/>
      <c r="S88" s="23"/>
      <c r="T88" s="23"/>
      <c r="U88" s="47"/>
      <c r="V88" s="50"/>
      <c r="W88" s="47"/>
      <c r="X88" s="47"/>
      <c r="Y88" s="23"/>
      <c r="Z88" s="23"/>
      <c r="AA88" s="23"/>
      <c r="AB88" s="23"/>
      <c r="AC88" s="23"/>
      <c r="AD88" s="23"/>
      <c r="AE88" s="23"/>
      <c r="AF88" s="23"/>
      <c r="AG88" s="23"/>
      <c r="AH88" s="81"/>
      <c r="AI88" s="47"/>
      <c r="AJ88" s="47"/>
      <c r="AK88" s="23"/>
      <c r="AL88" s="23"/>
      <c r="AM88" s="23"/>
      <c r="AN88" s="23"/>
      <c r="AO88" s="23"/>
      <c r="AP88" s="23"/>
      <c r="AQ88" s="23"/>
      <c r="AR88" s="93"/>
    </row>
    <row r="89" spans="1:44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23"/>
      <c r="Q89" s="23"/>
      <c r="R89" s="23"/>
      <c r="S89" s="23"/>
      <c r="T89" s="23"/>
      <c r="U89" s="47"/>
      <c r="V89" s="50"/>
      <c r="W89" s="47"/>
      <c r="X89" s="47"/>
      <c r="Y89" s="23"/>
      <c r="Z89" s="23"/>
      <c r="AA89" s="23"/>
      <c r="AB89" s="23"/>
      <c r="AC89" s="23"/>
      <c r="AD89" s="23"/>
      <c r="AE89" s="23"/>
      <c r="AF89" s="23"/>
      <c r="AG89" s="23"/>
      <c r="AH89" s="81"/>
      <c r="AI89" s="47"/>
      <c r="AJ89" s="47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23"/>
      <c r="Q90" s="23"/>
      <c r="R90" s="23"/>
      <c r="S90" s="23"/>
      <c r="T90" s="23"/>
      <c r="U90" s="47"/>
      <c r="V90" s="50"/>
      <c r="W90" s="47"/>
      <c r="X90" s="47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7"/>
      <c r="AJ90" s="47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23"/>
      <c r="Q91" s="23"/>
      <c r="R91" s="23"/>
      <c r="S91" s="23"/>
      <c r="T91" s="23"/>
      <c r="U91" s="47"/>
      <c r="V91" s="50"/>
      <c r="W91" s="47"/>
      <c r="X91" s="47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7"/>
      <c r="AJ91" s="47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23"/>
      <c r="Q92" s="23"/>
      <c r="R92" s="23"/>
      <c r="S92" s="23"/>
      <c r="T92" s="23"/>
      <c r="U92" s="47"/>
      <c r="V92" s="50"/>
      <c r="W92" s="47"/>
      <c r="X92" s="47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7"/>
      <c r="AJ92" s="47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0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7"/>
      <c r="AJ93" s="47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0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7"/>
      <c r="AJ94" s="47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0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7"/>
      <c r="AJ95" s="47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0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7"/>
      <c r="AJ96" s="47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0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7"/>
      <c r="AJ97" s="47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0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7"/>
      <c r="AJ98" s="47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0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7"/>
      <c r="AJ99" s="47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0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7"/>
      <c r="AJ100" s="47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0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7"/>
      <c r="AJ101" s="47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0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7"/>
      <c r="AJ102" s="47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0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7"/>
      <c r="AJ103" s="47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0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7"/>
      <c r="AJ104" s="47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0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7"/>
      <c r="AJ105" s="47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0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7"/>
      <c r="AJ106" s="47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0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7"/>
      <c r="AJ107" s="47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0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7"/>
      <c r="AJ108" s="47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0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7"/>
      <c r="AJ109" s="47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0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7"/>
      <c r="AJ110" s="47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0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7"/>
      <c r="AJ111" s="47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0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7"/>
      <c r="AJ112" s="47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0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7"/>
      <c r="AJ113" s="47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0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7"/>
      <c r="AJ114" s="47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0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7"/>
      <c r="AJ115" s="47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0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7"/>
      <c r="AJ116" s="47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0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7"/>
      <c r="AJ117" s="47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0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7"/>
      <c r="AJ118" s="47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0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7"/>
      <c r="AJ119" s="47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0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7"/>
      <c r="AJ120" s="47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0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7"/>
      <c r="AJ121" s="47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0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7"/>
      <c r="AJ122" s="47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0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7"/>
      <c r="AJ123" s="47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0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7"/>
      <c r="AJ124" s="47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0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7"/>
      <c r="AJ125" s="47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0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7"/>
      <c r="AJ126" s="47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0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7"/>
      <c r="AJ127" s="47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0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7"/>
      <c r="AJ128" s="47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0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7"/>
      <c r="AJ129" s="47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0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7"/>
      <c r="AJ130" s="47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0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7"/>
      <c r="AJ131" s="47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0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7"/>
      <c r="AJ132" s="47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0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7"/>
      <c r="AJ133" s="47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0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7"/>
      <c r="AJ134" s="47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0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7"/>
      <c r="AJ135" s="47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0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7"/>
      <c r="AJ136" s="47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0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7"/>
      <c r="AJ137" s="47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0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7"/>
      <c r="AJ138" s="47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0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7"/>
      <c r="AJ139" s="47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0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7"/>
      <c r="AJ140" s="47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0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7"/>
      <c r="AJ141" s="47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0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7"/>
      <c r="AJ142" s="47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0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7"/>
      <c r="AJ143" s="47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0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7"/>
      <c r="AJ144" s="47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0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7"/>
      <c r="AJ145" s="47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0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7"/>
      <c r="AJ146" s="47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0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7"/>
      <c r="AJ147" s="47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0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7"/>
      <c r="AJ148" s="47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0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7"/>
      <c r="AJ149" s="47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0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7"/>
      <c r="AJ150" s="47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0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7"/>
      <c r="AJ151" s="47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0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7"/>
      <c r="AJ152" s="47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0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7"/>
      <c r="AJ153" s="47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0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7"/>
      <c r="AJ154" s="47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0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7"/>
      <c r="AJ155" s="47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0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7"/>
      <c r="AJ156" s="47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0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7"/>
      <c r="AJ157" s="47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0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7"/>
      <c r="AJ158" s="47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0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7"/>
      <c r="AJ159" s="47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0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7"/>
      <c r="AJ160" s="47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0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7"/>
      <c r="AJ161" s="47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0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7"/>
      <c r="AJ162" s="47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0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7"/>
      <c r="AJ163" s="47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0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7"/>
      <c r="AJ164" s="47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0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7"/>
      <c r="AJ165" s="47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0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7"/>
      <c r="AJ166" s="47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0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7"/>
      <c r="AJ167" s="47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0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7"/>
      <c r="AJ168" s="47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0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7"/>
      <c r="AJ169" s="47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0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7"/>
      <c r="AJ170" s="47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0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7"/>
      <c r="AJ171" s="47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0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7"/>
      <c r="AJ172" s="47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0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7"/>
      <c r="AJ173" s="47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0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7"/>
      <c r="AJ174" s="47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0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7"/>
      <c r="AJ175" s="47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0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7"/>
      <c r="AJ176" s="47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3"/>
      <c r="P177" s="23"/>
      <c r="Q177" s="23"/>
      <c r="R177" s="23"/>
      <c r="S177" s="23"/>
      <c r="T177" s="23"/>
      <c r="U177" s="47"/>
      <c r="V177" s="50"/>
      <c r="W177" s="47"/>
      <c r="X177" s="47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7"/>
      <c r="AJ177" s="47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3"/>
      <c r="P178" s="23"/>
      <c r="Q178" s="23"/>
      <c r="R178" s="23"/>
      <c r="S178" s="23"/>
      <c r="T178" s="23"/>
      <c r="U178" s="47"/>
      <c r="V178" s="50"/>
      <c r="W178" s="47"/>
      <c r="X178" s="47"/>
      <c r="Y178" s="23"/>
      <c r="Z178" s="23"/>
      <c r="AA178" s="23"/>
      <c r="AB178" s="23"/>
      <c r="AC178" s="23"/>
      <c r="AD178" s="23"/>
      <c r="AE178" s="23"/>
      <c r="AF178" s="23"/>
      <c r="AG178" s="23"/>
      <c r="AH178" s="81"/>
      <c r="AI178" s="47"/>
      <c r="AJ178" s="47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3"/>
      <c r="P179" s="23"/>
      <c r="Q179" s="23"/>
      <c r="R179" s="23"/>
      <c r="S179" s="23"/>
      <c r="T179" s="23"/>
      <c r="U179" s="47"/>
      <c r="V179" s="50"/>
      <c r="W179" s="47"/>
      <c r="X179" s="47"/>
      <c r="Y179" s="23"/>
      <c r="Z179" s="23"/>
      <c r="AA179" s="23"/>
      <c r="AB179" s="23"/>
      <c r="AC179" s="23"/>
      <c r="AD179" s="23"/>
      <c r="AE179" s="23"/>
      <c r="AF179" s="23"/>
      <c r="AG179" s="23"/>
      <c r="AH179" s="81"/>
      <c r="AI179" s="47"/>
      <c r="AJ179" s="47"/>
      <c r="AK179" s="23"/>
      <c r="AL179" s="23"/>
      <c r="AM179" s="23"/>
      <c r="AN179" s="23"/>
      <c r="AO179" s="23"/>
      <c r="AP179" s="23"/>
      <c r="AQ179" s="23"/>
      <c r="AR179" s="93"/>
    </row>
    <row r="180" spans="1:44" ht="15" customHeight="1" x14ac:dyDescent="0.25">
      <c r="AG180" s="23"/>
      <c r="AH180" s="81"/>
      <c r="AI180" s="47"/>
      <c r="AJ180" s="47"/>
    </row>
    <row r="181" spans="1:44" ht="15" customHeight="1" x14ac:dyDescent="0.25">
      <c r="AG181" s="23"/>
      <c r="AH181" s="81"/>
      <c r="AI181" s="47"/>
      <c r="AJ181" s="47"/>
    </row>
    <row r="182" spans="1:44" ht="15" customHeight="1" x14ac:dyDescent="0.25">
      <c r="AG182" s="23"/>
      <c r="AH182" s="81"/>
      <c r="AI182" s="47"/>
      <c r="AJ182" s="47"/>
    </row>
    <row r="183" spans="1:44" ht="15" customHeight="1" x14ac:dyDescent="0.25">
      <c r="AG183" s="23"/>
      <c r="AH183" s="81"/>
      <c r="AI183" s="47"/>
      <c r="AJ183" s="47"/>
    </row>
    <row r="184" spans="1:44" ht="15" customHeight="1" x14ac:dyDescent="0.25">
      <c r="AG184" s="23"/>
      <c r="AH184" s="81"/>
      <c r="AI184" s="47"/>
      <c r="AJ184" s="47"/>
    </row>
    <row r="185" spans="1:44" ht="15" customHeight="1" x14ac:dyDescent="0.25">
      <c r="AG185" s="23"/>
      <c r="AH185" s="81"/>
      <c r="AI185" s="47"/>
      <c r="AJ185" s="47"/>
    </row>
    <row r="186" spans="1:44" ht="15" customHeight="1" x14ac:dyDescent="0.25">
      <c r="AG186" s="23"/>
      <c r="AH186" s="81"/>
      <c r="AI186" s="47"/>
      <c r="AJ186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48</v>
      </c>
      <c r="F1" s="120"/>
      <c r="G1" s="121"/>
      <c r="H1" s="12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121"/>
      <c r="AD1" s="12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6" t="s">
        <v>54</v>
      </c>
      <c r="C2" s="87"/>
      <c r="D2" s="122"/>
      <c r="E2" s="13" t="s">
        <v>12</v>
      </c>
      <c r="F2" s="14"/>
      <c r="G2" s="14"/>
      <c r="H2" s="14"/>
      <c r="I2" s="20"/>
      <c r="J2" s="15"/>
      <c r="K2" s="91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23" t="s">
        <v>75</v>
      </c>
      <c r="Y2" s="124"/>
      <c r="Z2" s="125"/>
      <c r="AA2" s="13" t="s">
        <v>12</v>
      </c>
      <c r="AB2" s="14"/>
      <c r="AC2" s="14"/>
      <c r="AD2" s="14"/>
      <c r="AE2" s="20"/>
      <c r="AF2" s="15"/>
      <c r="AG2" s="91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2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58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58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/>
      <c r="C4" s="34"/>
      <c r="D4" s="45"/>
      <c r="E4" s="30"/>
      <c r="F4" s="30"/>
      <c r="G4" s="30"/>
      <c r="H4" s="31"/>
      <c r="I4" s="30"/>
      <c r="J4" s="42"/>
      <c r="K4" s="23"/>
      <c r="L4" s="18"/>
      <c r="M4" s="18"/>
      <c r="N4" s="18"/>
      <c r="O4" s="18"/>
      <c r="P4" s="23"/>
      <c r="Q4" s="30"/>
      <c r="R4" s="30"/>
      <c r="S4" s="31"/>
      <c r="T4" s="30"/>
      <c r="U4" s="30"/>
      <c r="V4" s="127"/>
      <c r="W4" s="29"/>
      <c r="X4" s="30">
        <v>1984</v>
      </c>
      <c r="Y4" s="30" t="s">
        <v>49</v>
      </c>
      <c r="Z4" s="2" t="s">
        <v>50</v>
      </c>
      <c r="AA4" s="30">
        <v>15</v>
      </c>
      <c r="AB4" s="30">
        <v>0</v>
      </c>
      <c r="AC4" s="30">
        <v>11</v>
      </c>
      <c r="AD4" s="30">
        <v>14</v>
      </c>
      <c r="AE4" s="30"/>
      <c r="AF4" s="36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8"/>
      <c r="AS4" s="98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4"/>
      <c r="D5" s="45"/>
      <c r="E5" s="30"/>
      <c r="F5" s="30"/>
      <c r="G5" s="30"/>
      <c r="H5" s="31"/>
      <c r="I5" s="30"/>
      <c r="J5" s="42"/>
      <c r="K5" s="23"/>
      <c r="L5" s="18"/>
      <c r="M5" s="18"/>
      <c r="N5" s="18"/>
      <c r="O5" s="18"/>
      <c r="P5" s="23"/>
      <c r="Q5" s="30"/>
      <c r="R5" s="30"/>
      <c r="S5" s="31"/>
      <c r="T5" s="30"/>
      <c r="U5" s="30"/>
      <c r="V5" s="127"/>
      <c r="W5" s="29"/>
      <c r="X5" s="30">
        <v>1985</v>
      </c>
      <c r="Y5" s="30" t="s">
        <v>44</v>
      </c>
      <c r="Z5" s="2" t="s">
        <v>50</v>
      </c>
      <c r="AA5" s="30">
        <v>13</v>
      </c>
      <c r="AB5" s="30">
        <v>0</v>
      </c>
      <c r="AC5" s="30">
        <v>6</v>
      </c>
      <c r="AD5" s="30">
        <v>3</v>
      </c>
      <c r="AE5" s="30"/>
      <c r="AF5" s="36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8"/>
      <c r="AS5" s="98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/>
      <c r="C6" s="34"/>
      <c r="D6" s="45"/>
      <c r="E6" s="30"/>
      <c r="F6" s="30"/>
      <c r="G6" s="30"/>
      <c r="H6" s="31"/>
      <c r="I6" s="30"/>
      <c r="J6" s="42"/>
      <c r="K6" s="23"/>
      <c r="L6" s="18"/>
      <c r="M6" s="18"/>
      <c r="N6" s="18"/>
      <c r="O6" s="18"/>
      <c r="P6" s="23"/>
      <c r="Q6" s="30"/>
      <c r="R6" s="30"/>
      <c r="S6" s="31"/>
      <c r="T6" s="30"/>
      <c r="U6" s="30"/>
      <c r="V6" s="127"/>
      <c r="W6" s="29"/>
      <c r="X6" s="30">
        <v>1986</v>
      </c>
      <c r="Y6" s="30" t="s">
        <v>34</v>
      </c>
      <c r="Z6" s="2" t="s">
        <v>50</v>
      </c>
      <c r="AA6" s="30">
        <v>22</v>
      </c>
      <c r="AB6" s="30">
        <v>3</v>
      </c>
      <c r="AC6" s="30">
        <v>34</v>
      </c>
      <c r="AD6" s="30">
        <v>14</v>
      </c>
      <c r="AE6" s="30"/>
      <c r="AF6" s="36"/>
      <c r="AG6" s="23"/>
      <c r="AH6" s="18" t="s">
        <v>40</v>
      </c>
      <c r="AI6" s="18"/>
      <c r="AJ6" s="18"/>
      <c r="AK6" s="18"/>
      <c r="AL6" s="23"/>
      <c r="AM6" s="30"/>
      <c r="AN6" s="30"/>
      <c r="AO6" s="30"/>
      <c r="AP6" s="30"/>
      <c r="AQ6" s="30"/>
      <c r="AR6" s="128"/>
      <c r="AS6" s="98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/>
      <c r="C7" s="34"/>
      <c r="D7" s="45"/>
      <c r="E7" s="30"/>
      <c r="F7" s="30"/>
      <c r="G7" s="30"/>
      <c r="H7" s="31"/>
      <c r="I7" s="30"/>
      <c r="J7" s="42"/>
      <c r="K7" s="23"/>
      <c r="L7" s="18"/>
      <c r="M7" s="18"/>
      <c r="N7" s="18"/>
      <c r="O7" s="18"/>
      <c r="P7" s="23"/>
      <c r="Q7" s="30"/>
      <c r="R7" s="30"/>
      <c r="S7" s="31"/>
      <c r="T7" s="30"/>
      <c r="U7" s="30"/>
      <c r="V7" s="127"/>
      <c r="W7" s="29"/>
      <c r="X7" s="30">
        <v>1987</v>
      </c>
      <c r="Y7" s="30" t="s">
        <v>52</v>
      </c>
      <c r="Z7" s="2" t="s">
        <v>50</v>
      </c>
      <c r="AA7" s="30">
        <v>22</v>
      </c>
      <c r="AB7" s="30">
        <v>0</v>
      </c>
      <c r="AC7" s="30">
        <v>18</v>
      </c>
      <c r="AD7" s="30">
        <v>13</v>
      </c>
      <c r="AE7" s="30"/>
      <c r="AF7" s="36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8"/>
      <c r="AS7" s="9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4"/>
      <c r="D8" s="45"/>
      <c r="E8" s="30"/>
      <c r="F8" s="30"/>
      <c r="G8" s="30"/>
      <c r="H8" s="31"/>
      <c r="I8" s="30"/>
      <c r="J8" s="42"/>
      <c r="K8" s="23"/>
      <c r="L8" s="18"/>
      <c r="M8" s="18"/>
      <c r="N8" s="18"/>
      <c r="O8" s="18"/>
      <c r="P8" s="23"/>
      <c r="Q8" s="30"/>
      <c r="R8" s="30"/>
      <c r="S8" s="31"/>
      <c r="T8" s="30"/>
      <c r="U8" s="30"/>
      <c r="V8" s="127"/>
      <c r="W8" s="29"/>
      <c r="X8" s="30"/>
      <c r="Y8" s="30"/>
      <c r="Z8" s="2"/>
      <c r="AA8" s="30"/>
      <c r="AB8" s="30"/>
      <c r="AC8" s="30"/>
      <c r="AD8" s="30"/>
      <c r="AE8" s="30"/>
      <c r="AF8" s="36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8"/>
      <c r="AS8" s="9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>
        <v>1994</v>
      </c>
      <c r="C9" s="30" t="s">
        <v>44</v>
      </c>
      <c r="D9" s="45" t="s">
        <v>35</v>
      </c>
      <c r="E9" s="30">
        <v>14</v>
      </c>
      <c r="F9" s="30">
        <v>0</v>
      </c>
      <c r="G9" s="30">
        <v>8</v>
      </c>
      <c r="H9" s="30">
        <v>4</v>
      </c>
      <c r="I9" s="30">
        <v>49</v>
      </c>
      <c r="J9" s="42"/>
      <c r="K9" s="23"/>
      <c r="L9" s="18"/>
      <c r="M9" s="18"/>
      <c r="N9" s="18"/>
      <c r="O9" s="18"/>
      <c r="P9" s="23"/>
      <c r="Q9" s="30"/>
      <c r="R9" s="30"/>
      <c r="S9" s="31"/>
      <c r="T9" s="30"/>
      <c r="U9" s="30"/>
      <c r="V9" s="127"/>
      <c r="W9" s="29"/>
      <c r="X9" s="30"/>
      <c r="Y9" s="30"/>
      <c r="Z9" s="2"/>
      <c r="AA9" s="30"/>
      <c r="AB9" s="30"/>
      <c r="AC9" s="30"/>
      <c r="AD9" s="30"/>
      <c r="AE9" s="30"/>
      <c r="AF9" s="36"/>
      <c r="AG9" s="2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8"/>
      <c r="AS9" s="98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/>
      <c r="C10" s="30"/>
      <c r="D10" s="45"/>
      <c r="E10" s="30"/>
      <c r="F10" s="30"/>
      <c r="G10" s="30"/>
      <c r="H10" s="30"/>
      <c r="I10" s="30"/>
      <c r="J10" s="42"/>
      <c r="K10" s="23"/>
      <c r="L10" s="18"/>
      <c r="M10" s="18"/>
      <c r="N10" s="18"/>
      <c r="O10" s="18"/>
      <c r="P10" s="23"/>
      <c r="Q10" s="30"/>
      <c r="R10" s="30"/>
      <c r="S10" s="31"/>
      <c r="T10" s="30"/>
      <c r="U10" s="30"/>
      <c r="V10" s="127"/>
      <c r="W10" s="29"/>
      <c r="X10" s="30"/>
      <c r="Y10" s="30"/>
      <c r="Z10" s="2"/>
      <c r="AA10" s="30"/>
      <c r="AB10" s="30"/>
      <c r="AC10" s="30"/>
      <c r="AD10" s="30"/>
      <c r="AE10" s="30"/>
      <c r="AF10" s="36"/>
      <c r="AG10" s="2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8"/>
      <c r="AS10" s="98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>
        <v>1996</v>
      </c>
      <c r="C11" s="30" t="s">
        <v>43</v>
      </c>
      <c r="D11" s="45" t="s">
        <v>41</v>
      </c>
      <c r="E11" s="30">
        <v>26</v>
      </c>
      <c r="F11" s="30">
        <v>1</v>
      </c>
      <c r="G11" s="30">
        <v>20</v>
      </c>
      <c r="H11" s="30">
        <v>9</v>
      </c>
      <c r="I11" s="30">
        <v>103</v>
      </c>
      <c r="J11" s="42"/>
      <c r="K11" s="23"/>
      <c r="L11" s="18"/>
      <c r="M11" s="18"/>
      <c r="N11" s="18"/>
      <c r="O11" s="18"/>
      <c r="P11" s="23"/>
      <c r="Q11" s="30"/>
      <c r="R11" s="30"/>
      <c r="S11" s="31"/>
      <c r="T11" s="30"/>
      <c r="U11" s="30"/>
      <c r="V11" s="127"/>
      <c r="W11" s="29"/>
      <c r="X11" s="30"/>
      <c r="Y11" s="30"/>
      <c r="Z11" s="2"/>
      <c r="AA11" s="30"/>
      <c r="AB11" s="30"/>
      <c r="AC11" s="30"/>
      <c r="AD11" s="30"/>
      <c r="AE11" s="30"/>
      <c r="AF11" s="36"/>
      <c r="AG11" s="23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8"/>
      <c r="AS11" s="98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0">
        <v>1997</v>
      </c>
      <c r="C12" s="30" t="s">
        <v>34</v>
      </c>
      <c r="D12" s="45" t="s">
        <v>41</v>
      </c>
      <c r="E12" s="30">
        <v>26</v>
      </c>
      <c r="F12" s="30">
        <v>1</v>
      </c>
      <c r="G12" s="30">
        <v>12</v>
      </c>
      <c r="H12" s="30">
        <v>10</v>
      </c>
      <c r="I12" s="30">
        <v>97</v>
      </c>
      <c r="J12" s="42"/>
      <c r="K12" s="23"/>
      <c r="L12" s="18"/>
      <c r="M12" s="18"/>
      <c r="N12" s="18"/>
      <c r="O12" s="18"/>
      <c r="P12" s="23"/>
      <c r="Q12" s="30"/>
      <c r="R12" s="30"/>
      <c r="S12" s="31"/>
      <c r="T12" s="30"/>
      <c r="U12" s="30"/>
      <c r="V12" s="127"/>
      <c r="W12" s="29"/>
      <c r="X12" s="30"/>
      <c r="Y12" s="30"/>
      <c r="Z12" s="2"/>
      <c r="AA12" s="30"/>
      <c r="AB12" s="30"/>
      <c r="AC12" s="30"/>
      <c r="AD12" s="30"/>
      <c r="AE12" s="30"/>
      <c r="AF12" s="36"/>
      <c r="AG12" s="2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8"/>
      <c r="AS12" s="98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129" t="s">
        <v>77</v>
      </c>
      <c r="C13" s="90"/>
      <c r="D13" s="89"/>
      <c r="E13" s="88">
        <f>SUM(E4:E12)</f>
        <v>66</v>
      </c>
      <c r="F13" s="88">
        <f>SUM(F4:F12)</f>
        <v>2</v>
      </c>
      <c r="G13" s="88">
        <f>SUM(G4:G12)</f>
        <v>40</v>
      </c>
      <c r="H13" s="88">
        <f>SUM(H4:H12)</f>
        <v>23</v>
      </c>
      <c r="I13" s="88">
        <f>SUM(I4:I12)</f>
        <v>249</v>
      </c>
      <c r="J13" s="130">
        <v>0</v>
      </c>
      <c r="K13" s="91">
        <f>SUM(K4:K12)</f>
        <v>0</v>
      </c>
      <c r="L13" s="22"/>
      <c r="M13" s="20"/>
      <c r="N13" s="102"/>
      <c r="O13" s="103"/>
      <c r="P13" s="23"/>
      <c r="Q13" s="88">
        <f>SUM(Q4:Q12)</f>
        <v>0</v>
      </c>
      <c r="R13" s="88">
        <f>SUM(R4:R12)</f>
        <v>0</v>
      </c>
      <c r="S13" s="88">
        <f>SUM(S4:S12)</f>
        <v>0</v>
      </c>
      <c r="T13" s="88">
        <f>SUM(T4:T12)</f>
        <v>0</v>
      </c>
      <c r="U13" s="88">
        <f>SUM(U4:U12)</f>
        <v>0</v>
      </c>
      <c r="V13" s="44">
        <v>0</v>
      </c>
      <c r="W13" s="91">
        <f>SUM(W4:W12)</f>
        <v>0</v>
      </c>
      <c r="X13" s="16" t="s">
        <v>77</v>
      </c>
      <c r="Y13" s="17"/>
      <c r="Z13" s="15"/>
      <c r="AA13" s="88">
        <f>SUM(AA4:AA12)</f>
        <v>72</v>
      </c>
      <c r="AB13" s="88">
        <f>SUM(AB4:AB12)</f>
        <v>3</v>
      </c>
      <c r="AC13" s="88">
        <f>SUM(AC4:AC12)</f>
        <v>69</v>
      </c>
      <c r="AD13" s="88">
        <f>SUM(AD4:AD12)</f>
        <v>44</v>
      </c>
      <c r="AE13" s="88">
        <f>SUM(AE4:AE12)</f>
        <v>0</v>
      </c>
      <c r="AF13" s="130">
        <v>0</v>
      </c>
      <c r="AG13" s="91">
        <f>SUM(AG4:AG12)</f>
        <v>0</v>
      </c>
      <c r="AH13" s="22"/>
      <c r="AI13" s="20"/>
      <c r="AJ13" s="102"/>
      <c r="AK13" s="103"/>
      <c r="AL13" s="23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130">
        <v>0</v>
      </c>
      <c r="AS13" s="126">
        <f>SUM(AS4:AS12)</f>
        <v>0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29"/>
      <c r="L14" s="23"/>
      <c r="M14" s="23"/>
      <c r="N14" s="23"/>
      <c r="O14" s="23"/>
      <c r="P14" s="47"/>
      <c r="Q14" s="47"/>
      <c r="R14" s="50"/>
      <c r="S14" s="47"/>
      <c r="T14" s="47"/>
      <c r="U14" s="23"/>
      <c r="V14" s="23"/>
      <c r="W14" s="29"/>
      <c r="X14" s="47"/>
      <c r="Y14" s="47"/>
      <c r="Z14" s="47"/>
      <c r="AA14" s="47"/>
      <c r="AB14" s="47"/>
      <c r="AC14" s="47"/>
      <c r="AD14" s="47"/>
      <c r="AE14" s="47"/>
      <c r="AF14" s="48"/>
      <c r="AG14" s="29"/>
      <c r="AH14" s="23"/>
      <c r="AI14" s="23"/>
      <c r="AJ14" s="23"/>
      <c r="AK14" s="23"/>
      <c r="AL14" s="47"/>
      <c r="AM14" s="47"/>
      <c r="AN14" s="50"/>
      <c r="AO14" s="47"/>
      <c r="AP14" s="47"/>
      <c r="AQ14" s="23"/>
      <c r="AR14" s="23"/>
      <c r="AS14" s="29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31" t="s">
        <v>78</v>
      </c>
      <c r="C15" s="132"/>
      <c r="D15" s="13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3"/>
      <c r="L15" s="18" t="s">
        <v>26</v>
      </c>
      <c r="M15" s="18" t="s">
        <v>27</v>
      </c>
      <c r="N15" s="18" t="s">
        <v>79</v>
      </c>
      <c r="O15" s="18" t="s">
        <v>80</v>
      </c>
      <c r="Q15" s="50"/>
      <c r="R15" s="50" t="s">
        <v>45</v>
      </c>
      <c r="S15" s="50"/>
      <c r="T15" s="82" t="s">
        <v>53</v>
      </c>
      <c r="U15" s="23"/>
      <c r="V15" s="29"/>
      <c r="W15" s="29"/>
      <c r="X15" s="134"/>
      <c r="Y15" s="134"/>
      <c r="Z15" s="134"/>
      <c r="AA15" s="134"/>
      <c r="AB15" s="134"/>
      <c r="AC15" s="50"/>
      <c r="AD15" s="50"/>
      <c r="AE15" s="50"/>
      <c r="AF15" s="47"/>
      <c r="AG15" s="47"/>
      <c r="AH15" s="47"/>
      <c r="AI15" s="47"/>
      <c r="AJ15" s="47"/>
      <c r="AK15" s="47"/>
      <c r="AM15" s="29"/>
      <c r="AN15" s="134"/>
      <c r="AO15" s="134"/>
      <c r="AP15" s="134"/>
      <c r="AQ15" s="134"/>
      <c r="AR15" s="134"/>
      <c r="AS15" s="134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53" t="s">
        <v>11</v>
      </c>
      <c r="C16" s="12"/>
      <c r="D16" s="55"/>
      <c r="E16" s="135">
        <v>185</v>
      </c>
      <c r="F16" s="135">
        <v>5</v>
      </c>
      <c r="G16" s="135">
        <v>85</v>
      </c>
      <c r="H16" s="135">
        <v>46</v>
      </c>
      <c r="I16" s="135">
        <v>555</v>
      </c>
      <c r="J16" s="136">
        <v>0.47199999999999998</v>
      </c>
      <c r="K16" s="47">
        <f>PRODUCT(I16/J16)</f>
        <v>1175.8474576271187</v>
      </c>
      <c r="L16" s="137">
        <f>PRODUCT((F16+G16)/E16)</f>
        <v>0.48648648648648651</v>
      </c>
      <c r="M16" s="137">
        <f>PRODUCT(H16/E16)</f>
        <v>0.24864864864864866</v>
      </c>
      <c r="N16" s="137">
        <f>PRODUCT((F16+G16+H16)/E16)</f>
        <v>0.73513513513513518</v>
      </c>
      <c r="O16" s="137">
        <f>PRODUCT(I16/E16)</f>
        <v>3</v>
      </c>
      <c r="Q16" s="50"/>
      <c r="R16" s="50"/>
      <c r="S16" s="50"/>
      <c r="T16" s="82" t="s">
        <v>46</v>
      </c>
      <c r="U16" s="47"/>
      <c r="V16" s="47"/>
      <c r="W16" s="47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50"/>
      <c r="AO16" s="50"/>
      <c r="AP16" s="50"/>
      <c r="AQ16" s="50"/>
      <c r="AR16" s="50"/>
      <c r="AS16" s="50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38" t="s">
        <v>54</v>
      </c>
      <c r="C17" s="139"/>
      <c r="D17" s="140"/>
      <c r="E17" s="135">
        <f>PRODUCT(E13+Q13)</f>
        <v>66</v>
      </c>
      <c r="F17" s="135">
        <f>PRODUCT(F13+R13)</f>
        <v>2</v>
      </c>
      <c r="G17" s="135">
        <f>PRODUCT(G13+S13)</f>
        <v>40</v>
      </c>
      <c r="H17" s="135">
        <f>PRODUCT(H13+T13)</f>
        <v>23</v>
      </c>
      <c r="I17" s="135">
        <f>PRODUCT(I13+U13)</f>
        <v>249</v>
      </c>
      <c r="J17" s="136">
        <v>0</v>
      </c>
      <c r="K17" s="47">
        <f>PRODUCT(K13+W13)</f>
        <v>0</v>
      </c>
      <c r="L17" s="137">
        <f>PRODUCT((F17+G17)/E17)</f>
        <v>0.63636363636363635</v>
      </c>
      <c r="M17" s="137">
        <f>PRODUCT(H17/E17)</f>
        <v>0.34848484848484851</v>
      </c>
      <c r="N17" s="137">
        <f>PRODUCT((F17+G17+H17)/E17)</f>
        <v>0.98484848484848486</v>
      </c>
      <c r="O17" s="137">
        <f>PRODUCT(I17/E17)</f>
        <v>3.7727272727272729</v>
      </c>
      <c r="Q17" s="50"/>
      <c r="R17" s="50"/>
      <c r="S17" s="50"/>
      <c r="T17" s="47" t="s">
        <v>47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6" t="s">
        <v>75</v>
      </c>
      <c r="C18" s="27"/>
      <c r="D18" s="28"/>
      <c r="E18" s="135">
        <f>PRODUCT(AA13+AM13)</f>
        <v>72</v>
      </c>
      <c r="F18" s="135">
        <f>PRODUCT(AB13+AN13)</f>
        <v>3</v>
      </c>
      <c r="G18" s="135">
        <f>PRODUCT(AC13+AO13)</f>
        <v>69</v>
      </c>
      <c r="H18" s="135">
        <f>PRODUCT(AD13+AP13)</f>
        <v>44</v>
      </c>
      <c r="I18" s="135">
        <f>PRODUCT(AE13+AQ13)</f>
        <v>0</v>
      </c>
      <c r="J18" s="136">
        <v>0</v>
      </c>
      <c r="K18" s="23">
        <f>PRODUCT(AG13+AS13)</f>
        <v>0</v>
      </c>
      <c r="L18" s="137">
        <f>PRODUCT((F18+G18)/E18)</f>
        <v>1</v>
      </c>
      <c r="M18" s="137">
        <f>PRODUCT(H18/E18)</f>
        <v>0.61111111111111116</v>
      </c>
      <c r="N18" s="137">
        <f>PRODUCT((F18+G18+H18)/E18)</f>
        <v>1.6111111111111112</v>
      </c>
      <c r="O18" s="137">
        <f>PRODUCT(I18/E18)</f>
        <v>0</v>
      </c>
      <c r="Q18" s="50"/>
      <c r="R18" s="50"/>
      <c r="S18" s="47"/>
      <c r="T18" s="82" t="s">
        <v>81</v>
      </c>
      <c r="U18" s="23"/>
      <c r="V18" s="23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50"/>
      <c r="AK18" s="47"/>
      <c r="AL18" s="23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41" t="s">
        <v>77</v>
      </c>
      <c r="C19" s="142"/>
      <c r="D19" s="143"/>
      <c r="E19" s="135">
        <f>SUM(E16:E18)</f>
        <v>323</v>
      </c>
      <c r="F19" s="135">
        <f t="shared" ref="F19:I19" si="0">SUM(F16:F18)</f>
        <v>10</v>
      </c>
      <c r="G19" s="135">
        <f t="shared" si="0"/>
        <v>194</v>
      </c>
      <c r="H19" s="135">
        <f t="shared" si="0"/>
        <v>113</v>
      </c>
      <c r="I19" s="135">
        <f t="shared" si="0"/>
        <v>804</v>
      </c>
      <c r="J19" s="136">
        <v>0</v>
      </c>
      <c r="K19" s="47">
        <f>SUM(K16:K18)</f>
        <v>1175.8474576271187</v>
      </c>
      <c r="L19" s="137">
        <f>PRODUCT((F19+G19)/E19)</f>
        <v>0.63157894736842102</v>
      </c>
      <c r="M19" s="137">
        <f>PRODUCT(H19/E19)</f>
        <v>0.34984520123839008</v>
      </c>
      <c r="N19" s="137">
        <f>PRODUCT((F19+G19+H19)/E19)</f>
        <v>0.98142414860681115</v>
      </c>
      <c r="O19" s="137">
        <f>PRODUCT(I19/251)</f>
        <v>3.2031872509960158</v>
      </c>
      <c r="Q19" s="23"/>
      <c r="R19" s="23"/>
      <c r="S19" s="23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3"/>
      <c r="F20" s="23"/>
      <c r="G20" s="23"/>
      <c r="H20" s="23"/>
      <c r="I20" s="23"/>
      <c r="J20" s="47"/>
      <c r="K20" s="47"/>
      <c r="L20" s="23"/>
      <c r="M20" s="23"/>
      <c r="N20" s="23"/>
      <c r="O20" s="23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23"/>
      <c r="AL184" s="23"/>
    </row>
    <row r="185" spans="12:57" x14ac:dyDescent="0.25"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57" x14ac:dyDescent="0.25"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57" x14ac:dyDescent="0.25">
      <c r="R187" s="29"/>
      <c r="S187" s="29"/>
      <c r="T187" s="50"/>
      <c r="U187" s="50"/>
      <c r="V187" s="50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2018-12-23T08:17:16Z</dcterms:modified>
</cp:coreProperties>
</file>