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8" i="5" l="1"/>
  <c r="F18" i="5"/>
  <c r="AS14" i="5"/>
  <c r="AQ14" i="5"/>
  <c r="AR14" i="5" s="1"/>
  <c r="AP14" i="5"/>
  <c r="AO14" i="5"/>
  <c r="AN14" i="5"/>
  <c r="AM14" i="5"/>
  <c r="AG14" i="5"/>
  <c r="AE14" i="5"/>
  <c r="I19" i="5" s="1"/>
  <c r="AD14" i="5"/>
  <c r="AC14" i="5"/>
  <c r="G19" i="5" s="1"/>
  <c r="AB14" i="5"/>
  <c r="AA14" i="5"/>
  <c r="E19" i="5" s="1"/>
  <c r="W14" i="5"/>
  <c r="U14" i="5"/>
  <c r="T14" i="5"/>
  <c r="S14" i="5"/>
  <c r="R14" i="5"/>
  <c r="Q14" i="5"/>
  <c r="K14" i="5"/>
  <c r="I14" i="5"/>
  <c r="I18" i="5" s="1"/>
  <c r="I20" i="5" s="1"/>
  <c r="H14" i="5"/>
  <c r="H18" i="5" s="1"/>
  <c r="G14" i="5"/>
  <c r="G18" i="5" s="1"/>
  <c r="G20" i="5" s="1"/>
  <c r="F14" i="5"/>
  <c r="E14" i="5"/>
  <c r="E18" i="5" s="1"/>
  <c r="E20" i="5" s="1"/>
  <c r="K19" i="5" l="1"/>
  <c r="K20" i="5" s="1"/>
  <c r="J20" i="5" s="1"/>
  <c r="F19" i="5"/>
  <c r="L19" i="5" s="1"/>
  <c r="H19" i="5"/>
  <c r="M19" i="5" s="1"/>
  <c r="H20" i="5"/>
  <c r="M20" i="5" s="1"/>
  <c r="O20" i="5"/>
  <c r="O19" i="5"/>
  <c r="J19" i="5"/>
  <c r="AF14" i="5"/>
  <c r="N19" i="5" l="1"/>
  <c r="F20" i="5"/>
  <c r="N20" i="5" s="1"/>
  <c r="L20" i="5"/>
</calcChain>
</file>

<file path=xl/sharedStrings.xml><?xml version="1.0" encoding="utf-8"?>
<sst xmlns="http://schemas.openxmlformats.org/spreadsheetml/2006/main" count="85" uniqueCount="39">
  <si>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</si>
  <si>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</si>
  <si>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</si>
  <si>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</si>
  <si>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</si>
  <si>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</si>
  <si>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</si>
  <si>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</si>
  <si>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</si>
  <si>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</si>
  <si>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</si>
  <si>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</si>
  <si>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</si>
  <si>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</si>
  <si>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</si>
  <si>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</si>
  <si>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</si>
  <si>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</si>
  <si>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</si>
  <si>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</si>
  <si>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</si>
  <si>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</si>
  <si>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</si>
  <si>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</si>
  <si>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Espoo = Espoon Pesis  (1996)</t>
  </si>
  <si>
    <t>PuMu = Puna-Mustat, Helsinki  (1941)</t>
  </si>
  <si>
    <t>Rami Niemi</t>
  </si>
  <si>
    <t>5.</t>
  </si>
  <si>
    <t>PuMu</t>
  </si>
  <si>
    <t>10.</t>
  </si>
  <si>
    <t>3.</t>
  </si>
  <si>
    <t>7.</t>
  </si>
  <si>
    <t>1.</t>
  </si>
  <si>
    <t>8.</t>
  </si>
  <si>
    <t>Espoo</t>
  </si>
  <si>
    <t>2.</t>
  </si>
  <si>
    <t>9.</t>
  </si>
  <si>
    <t>PuMu  2</t>
  </si>
  <si>
    <t>15.6.1976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</si>
</sst>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27</v>
      </c>
      <c r="Z4" s="1" t="s">
        <v>28</v>
      </c>
      <c r="AA4" s="12">
        <v>17</v>
      </c>
      <c r="AB4" s="12">
        <v>1</v>
      </c>
      <c r="AC4" s="12">
        <v>5</v>
      </c>
      <c r="AD4" s="12">
        <v>20</v>
      </c>
      <c r="AE4" s="12">
        <v>79</v>
      </c>
      <c r="AF4" s="68">
        <v>0.63700000000000001</v>
      </c>
      <c r="AG4" s="69">
        <v>124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29</v>
      </c>
      <c r="Z5" s="1" t="s">
        <v>28</v>
      </c>
      <c r="AA5" s="12">
        <v>17</v>
      </c>
      <c r="AB5" s="12">
        <v>3</v>
      </c>
      <c r="AC5" s="12">
        <v>8</v>
      </c>
      <c r="AD5" s="12">
        <v>12</v>
      </c>
      <c r="AE5" s="12">
        <v>73</v>
      </c>
      <c r="AF5" s="68">
        <v>0.62929999999999997</v>
      </c>
      <c r="AG5" s="69">
        <v>116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27</v>
      </c>
      <c r="Z6" s="1" t="s">
        <v>28</v>
      </c>
      <c r="AA6" s="12">
        <v>17</v>
      </c>
      <c r="AB6" s="12">
        <v>3</v>
      </c>
      <c r="AC6" s="12">
        <v>11</v>
      </c>
      <c r="AD6" s="12">
        <v>18</v>
      </c>
      <c r="AE6" s="12">
        <v>71</v>
      </c>
      <c r="AF6" s="68">
        <v>0.61199999999999999</v>
      </c>
      <c r="AG6" s="69">
        <v>116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2004</v>
      </c>
      <c r="Y7" s="12" t="s">
        <v>30</v>
      </c>
      <c r="Z7" s="1" t="s">
        <v>28</v>
      </c>
      <c r="AA7" s="12">
        <v>15</v>
      </c>
      <c r="AB7" s="12">
        <v>3</v>
      </c>
      <c r="AC7" s="12">
        <v>14</v>
      </c>
      <c r="AD7" s="12">
        <v>14</v>
      </c>
      <c r="AE7" s="12">
        <v>83</v>
      </c>
      <c r="AF7" s="68">
        <v>0.79800000000000004</v>
      </c>
      <c r="AG7" s="69">
        <v>104</v>
      </c>
      <c r="AH7" s="7"/>
      <c r="AI7" s="7"/>
      <c r="AJ7" s="7"/>
      <c r="AK7" s="7" t="s">
        <v>31</v>
      </c>
      <c r="AL7" s="10"/>
      <c r="AM7" s="12">
        <v>2</v>
      </c>
      <c r="AN7" s="12">
        <v>0</v>
      </c>
      <c r="AO7" s="12">
        <v>0</v>
      </c>
      <c r="AP7" s="12">
        <v>2</v>
      </c>
      <c r="AQ7" s="12">
        <v>10</v>
      </c>
      <c r="AR7" s="65">
        <v>0.58819999999999995</v>
      </c>
      <c r="AS7" s="66">
        <v>17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2005</v>
      </c>
      <c r="Y8" s="12" t="s">
        <v>32</v>
      </c>
      <c r="Z8" s="1" t="s">
        <v>28</v>
      </c>
      <c r="AA8" s="12">
        <v>6</v>
      </c>
      <c r="AB8" s="12">
        <v>1</v>
      </c>
      <c r="AC8" s="12">
        <v>6</v>
      </c>
      <c r="AD8" s="12">
        <v>4</v>
      </c>
      <c r="AE8" s="12">
        <v>24</v>
      </c>
      <c r="AF8" s="68">
        <v>0.64859999999999995</v>
      </c>
      <c r="AG8" s="69">
        <v>37</v>
      </c>
      <c r="AH8" s="7"/>
      <c r="AI8" s="7"/>
      <c r="AJ8" s="7"/>
      <c r="AK8" s="7"/>
      <c r="AL8" s="10"/>
      <c r="AM8" s="12">
        <v>4</v>
      </c>
      <c r="AN8" s="12">
        <v>0</v>
      </c>
      <c r="AO8" s="12">
        <v>1</v>
      </c>
      <c r="AP8" s="12">
        <v>2</v>
      </c>
      <c r="AQ8" s="12">
        <v>11</v>
      </c>
      <c r="AR8" s="65">
        <v>0.6875</v>
      </c>
      <c r="AS8" s="66">
        <v>16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2006</v>
      </c>
      <c r="Y9" s="12" t="s">
        <v>33</v>
      </c>
      <c r="Z9" s="1" t="s">
        <v>34</v>
      </c>
      <c r="AA9" s="12">
        <v>8</v>
      </c>
      <c r="AB9" s="12">
        <v>1</v>
      </c>
      <c r="AC9" s="12">
        <v>4</v>
      </c>
      <c r="AD9" s="12">
        <v>7</v>
      </c>
      <c r="AE9" s="12">
        <v>42</v>
      </c>
      <c r="AF9" s="68">
        <v>0.57530000000000003</v>
      </c>
      <c r="AG9" s="69">
        <v>73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2"/>
      <c r="Z10" s="1"/>
      <c r="AA10" s="12"/>
      <c r="AB10" s="12"/>
      <c r="AC10" s="12"/>
      <c r="AD10" s="12"/>
      <c r="AE10" s="12"/>
      <c r="AF10" s="68"/>
      <c r="AG10" s="6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2008</v>
      </c>
      <c r="Y11" s="12" t="s">
        <v>35</v>
      </c>
      <c r="Z11" s="1" t="s">
        <v>28</v>
      </c>
      <c r="AA11" s="12">
        <v>1</v>
      </c>
      <c r="AB11" s="12">
        <v>0</v>
      </c>
      <c r="AC11" s="12">
        <v>1</v>
      </c>
      <c r="AD11" s="12">
        <v>2</v>
      </c>
      <c r="AE11" s="12">
        <v>4</v>
      </c>
      <c r="AF11" s="68">
        <v>0.8</v>
      </c>
      <c r="AG11" s="69">
        <v>5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/>
      <c r="Y12" s="12"/>
      <c r="Z12" s="1"/>
      <c r="AA12" s="12"/>
      <c r="AB12" s="12"/>
      <c r="AC12" s="12"/>
      <c r="AD12" s="12"/>
      <c r="AE12" s="12"/>
      <c r="AF12" s="68"/>
      <c r="AG12" s="69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2011</v>
      </c>
      <c r="Y13" s="12" t="s">
        <v>36</v>
      </c>
      <c r="Z13" s="1" t="s">
        <v>37</v>
      </c>
      <c r="AA13" s="12">
        <v>1</v>
      </c>
      <c r="AB13" s="12">
        <v>0</v>
      </c>
      <c r="AC13" s="12">
        <v>0</v>
      </c>
      <c r="AD13" s="12">
        <v>0</v>
      </c>
      <c r="AE13" s="12">
        <v>1</v>
      </c>
      <c r="AF13" s="68">
        <v>0.2</v>
      </c>
      <c r="AG13" s="69">
        <v>5</v>
      </c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61" t="s">
        <v>13</v>
      </c>
      <c r="C14" s="62"/>
      <c r="D14" s="63"/>
      <c r="E14" s="36">
        <f>SUM(E4:E13)</f>
        <v>0</v>
      </c>
      <c r="F14" s="36">
        <f>SUM(F4:F13)</f>
        <v>0</v>
      </c>
      <c r="G14" s="36">
        <f>SUM(G4:G13)</f>
        <v>0</v>
      </c>
      <c r="H14" s="36">
        <f>SUM(H4:H13)</f>
        <v>0</v>
      </c>
      <c r="I14" s="36">
        <f>SUM(I4:I13)</f>
        <v>0</v>
      </c>
      <c r="J14" s="37">
        <v>0</v>
      </c>
      <c r="K14" s="21">
        <f>SUM(K4:K13)</f>
        <v>0</v>
      </c>
      <c r="L14" s="18"/>
      <c r="M14" s="29"/>
      <c r="N14" s="41"/>
      <c r="O14" s="42"/>
      <c r="P14" s="10"/>
      <c r="Q14" s="36">
        <f>SUM(Q4:Q13)</f>
        <v>0</v>
      </c>
      <c r="R14" s="36">
        <f>SUM(R4:R13)</f>
        <v>0</v>
      </c>
      <c r="S14" s="36">
        <f>SUM(S4:S13)</f>
        <v>0</v>
      </c>
      <c r="T14" s="36">
        <f>SUM(T4:T13)</f>
        <v>0</v>
      </c>
      <c r="U14" s="36">
        <f>SUM(U4:U13)</f>
        <v>0</v>
      </c>
      <c r="V14" s="15">
        <v>0</v>
      </c>
      <c r="W14" s="21">
        <f>SUM(W4:W13)</f>
        <v>0</v>
      </c>
      <c r="X14" s="64" t="s">
        <v>13</v>
      </c>
      <c r="Y14" s="11"/>
      <c r="Z14" s="9"/>
      <c r="AA14" s="36">
        <f>SUM(AA4:AA13)</f>
        <v>82</v>
      </c>
      <c r="AB14" s="36">
        <f>SUM(AB4:AB13)</f>
        <v>12</v>
      </c>
      <c r="AC14" s="36">
        <f>SUM(AC4:AC13)</f>
        <v>49</v>
      </c>
      <c r="AD14" s="36">
        <f>SUM(AD4:AD13)</f>
        <v>77</v>
      </c>
      <c r="AE14" s="36">
        <f>SUM(AE4:AE13)</f>
        <v>377</v>
      </c>
      <c r="AF14" s="37">
        <f>PRODUCT(AE14/AG14)</f>
        <v>0.65</v>
      </c>
      <c r="AG14" s="21">
        <f>SUM(AG4:AG13)</f>
        <v>580</v>
      </c>
      <c r="AH14" s="18"/>
      <c r="AI14" s="29"/>
      <c r="AJ14" s="41"/>
      <c r="AK14" s="42"/>
      <c r="AL14" s="10"/>
      <c r="AM14" s="36">
        <f>SUM(AM4:AM13)</f>
        <v>6</v>
      </c>
      <c r="AN14" s="36">
        <f>SUM(AN4:AN13)</f>
        <v>0</v>
      </c>
      <c r="AO14" s="36">
        <f>SUM(AO4:AO13)</f>
        <v>1</v>
      </c>
      <c r="AP14" s="36">
        <f>SUM(AP4:AP13)</f>
        <v>4</v>
      </c>
      <c r="AQ14" s="36">
        <f>SUM(AQ4:AQ13)</f>
        <v>21</v>
      </c>
      <c r="AR14" s="37">
        <f>PRODUCT(AQ14/AS14)</f>
        <v>0.63636363636363635</v>
      </c>
      <c r="AS14" s="39">
        <f>SUM(AS4:AS13)</f>
        <v>33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38"/>
      <c r="K15" s="19"/>
      <c r="L15" s="10"/>
      <c r="M15" s="10"/>
      <c r="N15" s="10"/>
      <c r="O15" s="10"/>
      <c r="P15" s="16"/>
      <c r="Q15" s="16"/>
      <c r="R15" s="17"/>
      <c r="S15" s="16"/>
      <c r="T15" s="16"/>
      <c r="U15" s="10"/>
      <c r="V15" s="10"/>
      <c r="W15" s="19"/>
      <c r="X15" s="16"/>
      <c r="Y15" s="16"/>
      <c r="Z15" s="16"/>
      <c r="AA15" s="16"/>
      <c r="AB15" s="16"/>
      <c r="AC15" s="16"/>
      <c r="AD15" s="16"/>
      <c r="AE15" s="16"/>
      <c r="AF15" s="38"/>
      <c r="AG15" s="19"/>
      <c r="AH15" s="10"/>
      <c r="AI15" s="10"/>
      <c r="AJ15" s="10"/>
      <c r="AK15" s="10"/>
      <c r="AL15" s="16"/>
      <c r="AM15" s="16"/>
      <c r="AN15" s="17"/>
      <c r="AO15" s="16"/>
      <c r="AP15" s="16"/>
      <c r="AQ15" s="10"/>
      <c r="AR15" s="10"/>
      <c r="AS15" s="1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8" t="s">
        <v>16</v>
      </c>
      <c r="C16" s="49"/>
      <c r="D16" s="50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17</v>
      </c>
      <c r="M16" s="7" t="s">
        <v>18</v>
      </c>
      <c r="N16" s="7" t="s">
        <v>22</v>
      </c>
      <c r="O16" s="7" t="s">
        <v>21</v>
      </c>
      <c r="Q16" s="17"/>
      <c r="R16" s="17" t="s">
        <v>10</v>
      </c>
      <c r="S16" s="17"/>
      <c r="T16" s="54" t="s">
        <v>25</v>
      </c>
      <c r="U16" s="10"/>
      <c r="V16" s="19"/>
      <c r="W16" s="19"/>
      <c r="X16" s="43"/>
      <c r="Y16" s="43"/>
      <c r="Z16" s="43"/>
      <c r="AA16" s="43"/>
      <c r="AB16" s="43"/>
      <c r="AC16" s="17"/>
      <c r="AD16" s="17"/>
      <c r="AE16" s="17"/>
      <c r="AF16" s="16"/>
      <c r="AG16" s="16"/>
      <c r="AH16" s="16"/>
      <c r="AI16" s="16"/>
      <c r="AJ16" s="16"/>
      <c r="AK16" s="16"/>
      <c r="AM16" s="19"/>
      <c r="AN16" s="43"/>
      <c r="AO16" s="43"/>
      <c r="AP16" s="43"/>
      <c r="AQ16" s="43"/>
      <c r="AR16" s="43"/>
      <c r="AS16" s="43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51" t="s">
        <v>15</v>
      </c>
      <c r="C17" s="3"/>
      <c r="D17" s="52"/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60">
        <v>0</v>
      </c>
      <c r="K17" s="16">
        <v>0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54" t="s">
        <v>24</v>
      </c>
      <c r="U17" s="16"/>
      <c r="V17" s="16"/>
      <c r="W17" s="16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7"/>
      <c r="AO17" s="17"/>
      <c r="AP17" s="17"/>
      <c r="AQ17" s="17"/>
      <c r="AR17" s="17"/>
      <c r="AS17" s="17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3" t="s">
        <v>11</v>
      </c>
      <c r="C18" s="34"/>
      <c r="D18" s="35"/>
      <c r="E18" s="47">
        <f>PRODUCT(E14+Q14)</f>
        <v>0</v>
      </c>
      <c r="F18" s="47">
        <f>PRODUCT(F14+R14)</f>
        <v>0</v>
      </c>
      <c r="G18" s="47">
        <f>PRODUCT(G14+S14)</f>
        <v>0</v>
      </c>
      <c r="H18" s="47">
        <f>PRODUCT(H14+T14)</f>
        <v>0</v>
      </c>
      <c r="I18" s="47">
        <f>PRODUCT(I14+U14)</f>
        <v>0</v>
      </c>
      <c r="J18" s="60">
        <v>0</v>
      </c>
      <c r="K18" s="16">
        <f>PRODUCT(K14+W14)</f>
        <v>0</v>
      </c>
      <c r="L18" s="53">
        <v>0</v>
      </c>
      <c r="M18" s="53">
        <v>0</v>
      </c>
      <c r="N18" s="53">
        <v>0</v>
      </c>
      <c r="O18" s="53">
        <v>0</v>
      </c>
      <c r="Q18" s="17"/>
      <c r="R18" s="17"/>
      <c r="S18" s="17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20" t="s">
        <v>12</v>
      </c>
      <c r="C19" s="31"/>
      <c r="D19" s="30"/>
      <c r="E19" s="47">
        <f>PRODUCT(AA14+AM14)</f>
        <v>88</v>
      </c>
      <c r="F19" s="47">
        <f>PRODUCT(AB14+AN14)</f>
        <v>12</v>
      </c>
      <c r="G19" s="47">
        <f>PRODUCT(AC14+AO14)</f>
        <v>50</v>
      </c>
      <c r="H19" s="47">
        <f>PRODUCT(AD14+AP14)</f>
        <v>81</v>
      </c>
      <c r="I19" s="47">
        <f>PRODUCT(AE14+AQ14)</f>
        <v>398</v>
      </c>
      <c r="J19" s="60">
        <f>PRODUCT(I19/K19)</f>
        <v>0.64926590538336049</v>
      </c>
      <c r="K19" s="10">
        <f>PRODUCT(AG14+AS14)</f>
        <v>613</v>
      </c>
      <c r="L19" s="53">
        <f>PRODUCT((F19+G19)/E19)</f>
        <v>0.70454545454545459</v>
      </c>
      <c r="M19" s="53">
        <f>PRODUCT(H19/E19)</f>
        <v>0.92045454545454541</v>
      </c>
      <c r="N19" s="53">
        <f>PRODUCT((F19+G19+H19)/E19)</f>
        <v>1.625</v>
      </c>
      <c r="O19" s="53">
        <f>PRODUCT(I19/E19)</f>
        <v>4.5227272727272725</v>
      </c>
      <c r="Q19" s="17"/>
      <c r="R19" s="17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0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4" t="s">
        <v>13</v>
      </c>
      <c r="C20" s="45"/>
      <c r="D20" s="46"/>
      <c r="E20" s="47">
        <f>SUM(E17:E19)</f>
        <v>88</v>
      </c>
      <c r="F20" s="47">
        <f t="shared" ref="F20:I20" si="0">SUM(F17:F19)</f>
        <v>12</v>
      </c>
      <c r="G20" s="47">
        <f t="shared" si="0"/>
        <v>50</v>
      </c>
      <c r="H20" s="47">
        <f t="shared" si="0"/>
        <v>81</v>
      </c>
      <c r="I20" s="47">
        <f t="shared" si="0"/>
        <v>398</v>
      </c>
      <c r="J20" s="60">
        <f>PRODUCT(I20/K20)</f>
        <v>0.64926590538336049</v>
      </c>
      <c r="K20" s="16">
        <f>SUM(K17:K19)</f>
        <v>613</v>
      </c>
      <c r="L20" s="53">
        <f>PRODUCT((F20+G20)/E20)</f>
        <v>0.70454545454545459</v>
      </c>
      <c r="M20" s="53">
        <f>PRODUCT(H20/E20)</f>
        <v>0.92045454545454541</v>
      </c>
      <c r="N20" s="53">
        <f>PRODUCT((F20+G20+H20)/E20)</f>
        <v>1.625</v>
      </c>
      <c r="O20" s="53">
        <f>PRODUCT(I20/E20)</f>
        <v>4.5227272727272725</v>
      </c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0"/>
      <c r="F21" s="10"/>
      <c r="G21" s="10"/>
      <c r="H21" s="10"/>
      <c r="I21" s="10"/>
      <c r="J21" s="16"/>
      <c r="K21" s="16"/>
      <c r="L21" s="10"/>
      <c r="M21" s="10"/>
      <c r="N21" s="10"/>
      <c r="O21" s="10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7"/>
      <c r="AJ179" s="17"/>
      <c r="AK179" s="16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7"/>
      <c r="AJ180" s="17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7"/>
      <c r="AJ181" s="17"/>
      <c r="AK181" s="16"/>
      <c r="AL181" s="10"/>
    </row>
    <row r="182" spans="1:57" ht="14.25" x14ac:dyDescent="0.2">
      <c r="L182" s="10"/>
      <c r="M182" s="10"/>
      <c r="N182" s="10"/>
      <c r="O182" s="10"/>
      <c r="P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7"/>
      <c r="AJ182" s="17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7"/>
      <c r="AJ185" s="17"/>
      <c r="AK185" s="10"/>
      <c r="AL185" s="10"/>
    </row>
    <row r="186" spans="1:57" x14ac:dyDescent="0.25"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7"/>
      <c r="AJ186" s="17"/>
    </row>
    <row r="187" spans="1:57" x14ac:dyDescent="0.25"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7"/>
      <c r="AJ187" s="17"/>
    </row>
    <row r="188" spans="1:57" x14ac:dyDescent="0.25"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7"/>
      <c r="AJ188" s="17"/>
    </row>
    <row r="189" spans="1:57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7"/>
      <c r="AJ189" s="17"/>
      <c r="AK189"/>
      <c r="AL189"/>
    </row>
    <row r="190" spans="1:57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7"/>
      <c r="AJ190" s="17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2018-11-08T13:34:10Z</dcterms:modified>
</cp:coreProperties>
</file>