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K15" i="2" s="1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M15" i="2" s="1"/>
  <c r="H14" i="2"/>
  <c r="O13" i="2"/>
  <c r="N13" i="2"/>
  <c r="L13" i="2"/>
  <c r="M13" i="2"/>
  <c r="I15" i="2"/>
  <c r="F15" i="2"/>
  <c r="AA11" i="1"/>
  <c r="Z11" i="1"/>
  <c r="Y11" i="1"/>
  <c r="X11" i="1"/>
  <c r="W11" i="1"/>
  <c r="V11" i="1"/>
  <c r="U11" i="1"/>
  <c r="N15" i="2" l="1"/>
  <c r="L15" i="2"/>
</calcChain>
</file>

<file path=xl/sharedStrings.xml><?xml version="1.0" encoding="utf-8"?>
<sst xmlns="http://schemas.openxmlformats.org/spreadsheetml/2006/main" count="250" uniqueCount="114">
  <si>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</si>
  <si>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</si>
  <si>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</si>
  <si>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</si>
  <si>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</si>
  <si>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</si>
  <si>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</si>
  <si>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</si>
  <si>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</si>
  <si>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</si>
  <si>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</si>
  <si>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</si>
  <si>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</si>
  <si>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</si>
  <si>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</si>
  <si>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</si>
  <si>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</si>
  <si>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</si>
  <si>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</si>
  <si>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</si>
  <si>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</si>
  <si>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</si>
  <si>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</si>
  <si>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</si>
  <si>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</si>
  <si>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</si>
  <si>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</si>
  <si>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</si>
  <si>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</si>
  <si>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</si>
  <si>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</si>
  <si>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</si>
  <si>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</si>
  <si>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</si>
  <si>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Matti Niemelä</t>
  </si>
  <si>
    <t>8.</t>
  </si>
  <si>
    <t>KPL</t>
  </si>
  <si>
    <t>4.</t>
  </si>
  <si>
    <t>11.</t>
  </si>
  <si>
    <t>02.06. 1984  KPL - SMJ  5-2</t>
  </si>
  <si>
    <t>05.06. 1984  KPL - IPV  8-2</t>
  </si>
  <si>
    <t>2.  ottelu</t>
  </si>
  <si>
    <t>Seurat</t>
  </si>
  <si>
    <t>KPL = Kouvolan Pallonlyöjät  (1931)</t>
  </si>
  <si>
    <t>2.</t>
  </si>
  <si>
    <t>ykkössarja</t>
  </si>
  <si>
    <t>Cup</t>
  </si>
  <si>
    <t>18.07. 1984  KPL - HP  12-5</t>
  </si>
  <si>
    <t>15.08. 1984  Tahko - KPL  15-15</t>
  </si>
  <si>
    <t xml:space="preserve">  19 v   4 kk 10 pv</t>
  </si>
  <si>
    <t xml:space="preserve">  19 v   5 kk 25 pv</t>
  </si>
  <si>
    <t xml:space="preserve">  19 v   4 kk 13 pv</t>
  </si>
  <si>
    <t xml:space="preserve">  19 v   6 kk 23 pv</t>
  </si>
  <si>
    <t>23.1.1965</t>
  </si>
  <si>
    <t>MESTARUUSSARJA</t>
  </si>
  <si>
    <t>URA SM-SARJASSA</t>
  </si>
  <si>
    <t>6.</t>
  </si>
  <si>
    <t>PKP</t>
  </si>
  <si>
    <t>PKP = Puurtilan Kisa-Pojat  (1948)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</si>
  <si>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</si>
  <si>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</si>
  <si>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</si>
  <si>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</si>
  <si>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</si>
  <si>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</si>
  <si>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</si>
  <si>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</si>
  <si>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</si>
  <si>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</si>
  <si>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</si>
  <si>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</si>
  <si>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</si>
  <si>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</si>
  <si>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</si>
  <si>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</si>
  <si>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</si>
  <si>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</si>
  <si>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25.07. 1981  Toholampi</t>
  </si>
  <si>
    <t xml:space="preserve"> 5-10</t>
  </si>
  <si>
    <t>Tommi Heinonen</t>
  </si>
  <si>
    <t>23.07. 1983  Hamina</t>
  </si>
  <si>
    <t xml:space="preserve">  5-9</t>
  </si>
  <si>
    <t>2p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</si>
  <si>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</si>
  <si>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</si>
  <si>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</si>
  <si>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</si>
  <si>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</si>
  <si>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</si>
  <si>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</si>
  <si>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</si>
  <si>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</si>
  <si>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</si>
  <si>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</si>
  <si>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</si>
  <si>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</si>
  <si>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</si>
  <si>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</si>
  <si>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>2/3</t>
  </si>
  <si>
    <t>1/2</t>
  </si>
  <si>
    <t>1/1</t>
  </si>
  <si>
    <t>4/6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</si>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</sst>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/>
    <xf numFmtId="0" fontId="4" fillId="5" borderId="6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8" xfId="0" applyFont="1" applyFill="1" applyBorder="1"/>
    <xf numFmtId="0" fontId="4" fillId="7" borderId="8" xfId="0" applyFont="1" applyFill="1" applyBorder="1"/>
    <xf numFmtId="0" fontId="4" fillId="7" borderId="8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2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4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165" fontId="4" fillId="8" borderId="2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0" xfId="0" applyFont="1" applyFill="1" applyBorder="1"/>
    <xf numFmtId="165" fontId="4" fillId="8" borderId="1" xfId="1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7" xfId="0" applyFont="1" applyFill="1" applyBorder="1"/>
    <xf numFmtId="0" fontId="4" fillId="7" borderId="0" xfId="0" applyFont="1" applyFill="1" applyBorder="1" applyAlignment="1"/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7" borderId="12" xfId="0" applyFont="1" applyFill="1" applyBorder="1"/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4" fillId="7" borderId="11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5" xfId="0" applyNumberFormat="1" applyFont="1" applyFill="1" applyBorder="1" applyAlignment="1">
      <alignment horizontal="center"/>
    </xf>
    <xf numFmtId="49" fontId="4" fillId="8" borderId="12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116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16" customWidth="1"/>
    <col min="45" max="16384" width="9.140625" style="116"/>
  </cols>
  <sheetData>
    <row r="1" spans="1:44" ht="17.25" customHeight="1" x14ac:dyDescent="0.25">
      <c r="A1" s="122"/>
      <c r="B1" s="2" t="s">
        <v>34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125" customFormat="1" ht="15" customHeight="1" x14ac:dyDescent="0.25">
      <c r="A2" s="123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102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103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14"/>
      <c r="AO2" s="124" t="s">
        <v>85</v>
      </c>
      <c r="AP2" s="14"/>
      <c r="AQ2" s="15"/>
      <c r="AR2" s="47"/>
    </row>
    <row r="3" spans="1:44" s="125" customFormat="1" ht="15" customHeight="1" x14ac:dyDescent="0.25">
      <c r="A3" s="1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86</v>
      </c>
      <c r="AE3" s="18" t="s">
        <v>16</v>
      </c>
      <c r="AF3" s="23"/>
      <c r="AG3" s="18" t="s">
        <v>87</v>
      </c>
      <c r="AH3" s="18" t="s">
        <v>88</v>
      </c>
      <c r="AI3" s="15" t="s">
        <v>89</v>
      </c>
      <c r="AJ3" s="18" t="s">
        <v>90</v>
      </c>
      <c r="AK3" s="23"/>
      <c r="AL3" s="18" t="s">
        <v>22</v>
      </c>
      <c r="AM3" s="18" t="s">
        <v>23</v>
      </c>
      <c r="AN3" s="15" t="s">
        <v>46</v>
      </c>
      <c r="AO3" s="15" t="s">
        <v>31</v>
      </c>
      <c r="AP3" s="17" t="s">
        <v>32</v>
      </c>
      <c r="AQ3" s="18" t="s">
        <v>33</v>
      </c>
      <c r="AR3" s="47"/>
    </row>
    <row r="4" spans="1:44" s="125" customFormat="1" ht="15" customHeight="1" x14ac:dyDescent="0.25">
      <c r="A4" s="123"/>
      <c r="B4" s="24">
        <v>1983</v>
      </c>
      <c r="C4" s="25" t="s">
        <v>44</v>
      </c>
      <c r="D4" s="26" t="s">
        <v>36</v>
      </c>
      <c r="E4" s="25"/>
      <c r="F4" s="27" t="s">
        <v>45</v>
      </c>
      <c r="G4" s="28"/>
      <c r="H4" s="29"/>
      <c r="I4" s="25"/>
      <c r="J4" s="25"/>
      <c r="K4" s="25"/>
      <c r="L4" s="25"/>
      <c r="M4" s="25"/>
      <c r="N4" s="30"/>
      <c r="O4" s="23"/>
      <c r="P4" s="18"/>
      <c r="Q4" s="18"/>
      <c r="R4" s="18"/>
      <c r="S4" s="18"/>
      <c r="T4" s="23"/>
      <c r="U4" s="31"/>
      <c r="V4" s="31"/>
      <c r="W4" s="32"/>
      <c r="X4" s="31"/>
      <c r="Y4" s="31"/>
      <c r="Z4" s="126"/>
      <c r="AA4" s="23">
        <v>0</v>
      </c>
      <c r="AB4" s="18"/>
      <c r="AC4" s="18"/>
      <c r="AD4" s="18"/>
      <c r="AE4" s="18"/>
      <c r="AF4" s="23"/>
      <c r="AG4" s="34"/>
      <c r="AH4" s="34"/>
      <c r="AI4" s="34"/>
      <c r="AJ4" s="34"/>
      <c r="AK4" s="23"/>
      <c r="AL4" s="31"/>
      <c r="AM4" s="34"/>
      <c r="AN4" s="31">
        <v>1</v>
      </c>
      <c r="AO4" s="32"/>
      <c r="AP4" s="35"/>
      <c r="AQ4" s="31"/>
      <c r="AR4" s="47"/>
    </row>
    <row r="5" spans="1:44" s="125" customFormat="1" ht="15" customHeight="1" x14ac:dyDescent="0.25">
      <c r="A5" s="123"/>
      <c r="B5" s="31">
        <v>1984</v>
      </c>
      <c r="C5" s="31" t="s">
        <v>35</v>
      </c>
      <c r="D5" s="36" t="s">
        <v>36</v>
      </c>
      <c r="E5" s="31">
        <v>10</v>
      </c>
      <c r="F5" s="31">
        <v>0</v>
      </c>
      <c r="G5" s="31">
        <v>3</v>
      </c>
      <c r="H5" s="31">
        <v>4</v>
      </c>
      <c r="I5" s="31">
        <v>23</v>
      </c>
      <c r="J5" s="31">
        <v>4</v>
      </c>
      <c r="K5" s="31">
        <v>9</v>
      </c>
      <c r="L5" s="31">
        <v>7</v>
      </c>
      <c r="M5" s="31">
        <v>3</v>
      </c>
      <c r="N5" s="37">
        <v>0.41099999999999998</v>
      </c>
      <c r="O5" s="23"/>
      <c r="P5" s="18"/>
      <c r="Q5" s="18"/>
      <c r="R5" s="18"/>
      <c r="S5" s="18"/>
      <c r="T5" s="23"/>
      <c r="U5" s="40">
        <v>6</v>
      </c>
      <c r="V5" s="33">
        <v>2</v>
      </c>
      <c r="W5" s="33">
        <v>2</v>
      </c>
      <c r="X5" s="33">
        <v>3</v>
      </c>
      <c r="Y5" s="33">
        <v>22</v>
      </c>
      <c r="Z5" s="69">
        <v>0.44900000000000001</v>
      </c>
      <c r="AA5" s="23">
        <v>0</v>
      </c>
      <c r="AB5" s="18"/>
      <c r="AC5" s="18"/>
      <c r="AD5" s="18"/>
      <c r="AE5" s="18"/>
      <c r="AF5" s="23"/>
      <c r="AG5" s="34"/>
      <c r="AH5" s="34"/>
      <c r="AI5" s="34"/>
      <c r="AJ5" s="34"/>
      <c r="AK5" s="23"/>
      <c r="AL5" s="31"/>
      <c r="AM5" s="31"/>
      <c r="AN5" s="31"/>
      <c r="AO5" s="32"/>
      <c r="AP5" s="35"/>
      <c r="AQ5" s="31"/>
      <c r="AR5" s="47"/>
    </row>
    <row r="6" spans="1:44" s="125" customFormat="1" ht="15" customHeight="1" x14ac:dyDescent="0.25">
      <c r="A6" s="123"/>
      <c r="B6" s="31">
        <v>1985</v>
      </c>
      <c r="C6" s="31" t="s">
        <v>37</v>
      </c>
      <c r="D6" s="36" t="s">
        <v>36</v>
      </c>
      <c r="E6" s="31">
        <v>13</v>
      </c>
      <c r="F6" s="31">
        <v>1</v>
      </c>
      <c r="G6" s="31">
        <v>6</v>
      </c>
      <c r="H6" s="31">
        <v>8</v>
      </c>
      <c r="I6" s="31">
        <v>36</v>
      </c>
      <c r="J6" s="31">
        <v>11</v>
      </c>
      <c r="K6" s="31">
        <v>10</v>
      </c>
      <c r="L6" s="31">
        <v>8</v>
      </c>
      <c r="M6" s="31">
        <v>7</v>
      </c>
      <c r="N6" s="37">
        <v>0.46200000000000002</v>
      </c>
      <c r="O6" s="23"/>
      <c r="P6" s="18"/>
      <c r="Q6" s="18"/>
      <c r="R6" s="18"/>
      <c r="S6" s="18"/>
      <c r="T6" s="23"/>
      <c r="U6" s="31"/>
      <c r="V6" s="31"/>
      <c r="W6" s="32"/>
      <c r="X6" s="31"/>
      <c r="Y6" s="31"/>
      <c r="Z6" s="126"/>
      <c r="AA6" s="23"/>
      <c r="AB6" s="18"/>
      <c r="AC6" s="18"/>
      <c r="AD6" s="18"/>
      <c r="AE6" s="18"/>
      <c r="AF6" s="23"/>
      <c r="AG6" s="34" t="s">
        <v>97</v>
      </c>
      <c r="AH6" s="34"/>
      <c r="AI6" s="34"/>
      <c r="AJ6" s="34"/>
      <c r="AK6" s="23"/>
      <c r="AL6" s="31"/>
      <c r="AM6" s="31"/>
      <c r="AN6" s="31"/>
      <c r="AO6" s="32"/>
      <c r="AP6" s="35"/>
      <c r="AQ6" s="31"/>
      <c r="AR6" s="47"/>
    </row>
    <row r="7" spans="1:44" s="125" customFormat="1" ht="15" customHeight="1" x14ac:dyDescent="0.25">
      <c r="A7" s="123"/>
      <c r="B7" s="31">
        <v>1986</v>
      </c>
      <c r="C7" s="31" t="s">
        <v>38</v>
      </c>
      <c r="D7" s="36" t="s">
        <v>36</v>
      </c>
      <c r="E7" s="31">
        <v>21</v>
      </c>
      <c r="F7" s="31">
        <v>0</v>
      </c>
      <c r="G7" s="31">
        <v>12</v>
      </c>
      <c r="H7" s="31">
        <v>4</v>
      </c>
      <c r="I7" s="31">
        <v>64</v>
      </c>
      <c r="J7" s="31">
        <v>18</v>
      </c>
      <c r="K7" s="31">
        <v>20</v>
      </c>
      <c r="L7" s="31">
        <v>14</v>
      </c>
      <c r="M7" s="31">
        <v>12</v>
      </c>
      <c r="N7" s="37">
        <v>0.48099999999999998</v>
      </c>
      <c r="O7" s="23"/>
      <c r="P7" s="18"/>
      <c r="Q7" s="18"/>
      <c r="R7" s="18"/>
      <c r="S7" s="18"/>
      <c r="T7" s="23"/>
      <c r="U7" s="40">
        <v>5</v>
      </c>
      <c r="V7" s="33">
        <v>1</v>
      </c>
      <c r="W7" s="33">
        <v>4</v>
      </c>
      <c r="X7" s="33">
        <v>4</v>
      </c>
      <c r="Y7" s="33">
        <v>14</v>
      </c>
      <c r="Z7" s="69">
        <v>0.41199999999999998</v>
      </c>
      <c r="AA7" s="23">
        <v>0</v>
      </c>
      <c r="AB7" s="18"/>
      <c r="AC7" s="18"/>
      <c r="AD7" s="18"/>
      <c r="AE7" s="18"/>
      <c r="AF7" s="23"/>
      <c r="AG7" s="34"/>
      <c r="AH7" s="34"/>
      <c r="AI7" s="34"/>
      <c r="AJ7" s="34"/>
      <c r="AK7" s="23"/>
      <c r="AL7" s="31"/>
      <c r="AM7" s="31"/>
      <c r="AN7" s="31"/>
      <c r="AO7" s="32"/>
      <c r="AP7" s="35"/>
      <c r="AQ7" s="31"/>
      <c r="AR7" s="47"/>
    </row>
    <row r="8" spans="1:44" s="125" customFormat="1" ht="15" customHeight="1" x14ac:dyDescent="0.25">
      <c r="A8" s="123"/>
      <c r="B8" s="24">
        <v>1987</v>
      </c>
      <c r="C8" s="24" t="s">
        <v>59</v>
      </c>
      <c r="D8" s="82" t="s">
        <v>36</v>
      </c>
      <c r="E8" s="24"/>
      <c r="F8" s="83" t="s">
        <v>45</v>
      </c>
      <c r="G8" s="28"/>
      <c r="H8" s="84"/>
      <c r="I8" s="24"/>
      <c r="J8" s="24"/>
      <c r="K8" s="24"/>
      <c r="L8" s="24"/>
      <c r="M8" s="24"/>
      <c r="N8" s="85"/>
      <c r="O8" s="23"/>
      <c r="P8" s="18"/>
      <c r="Q8" s="18"/>
      <c r="R8" s="18"/>
      <c r="S8" s="18"/>
      <c r="T8" s="23"/>
      <c r="U8" s="31"/>
      <c r="V8" s="31"/>
      <c r="W8" s="32"/>
      <c r="X8" s="31"/>
      <c r="Y8" s="31"/>
      <c r="Z8" s="126"/>
      <c r="AA8" s="23">
        <v>0</v>
      </c>
      <c r="AB8" s="18"/>
      <c r="AC8" s="18"/>
      <c r="AD8" s="18"/>
      <c r="AE8" s="18"/>
      <c r="AF8" s="23"/>
      <c r="AG8" s="34"/>
      <c r="AH8" s="34"/>
      <c r="AI8" s="34"/>
      <c r="AJ8" s="34"/>
      <c r="AK8" s="23"/>
      <c r="AL8" s="31"/>
      <c r="AM8" s="31"/>
      <c r="AN8" s="32"/>
      <c r="AO8" s="32"/>
      <c r="AP8" s="35"/>
      <c r="AQ8" s="31"/>
      <c r="AR8" s="47"/>
    </row>
    <row r="9" spans="1:44" s="125" customFormat="1" ht="15" customHeight="1" x14ac:dyDescent="0.25">
      <c r="A9" s="123"/>
      <c r="B9" s="24">
        <v>1988</v>
      </c>
      <c r="C9" s="24" t="s">
        <v>56</v>
      </c>
      <c r="D9" s="82" t="s">
        <v>57</v>
      </c>
      <c r="E9" s="24"/>
      <c r="F9" s="83" t="s">
        <v>45</v>
      </c>
      <c r="G9" s="28"/>
      <c r="H9" s="84"/>
      <c r="I9" s="24"/>
      <c r="J9" s="24"/>
      <c r="K9" s="24"/>
      <c r="L9" s="24"/>
      <c r="M9" s="24"/>
      <c r="N9" s="85"/>
      <c r="O9" s="23"/>
      <c r="P9" s="18"/>
      <c r="Q9" s="18"/>
      <c r="R9" s="18"/>
      <c r="S9" s="18"/>
      <c r="T9" s="23"/>
      <c r="U9" s="31"/>
      <c r="V9" s="31"/>
      <c r="W9" s="32"/>
      <c r="X9" s="31"/>
      <c r="Y9" s="31"/>
      <c r="Z9" s="126"/>
      <c r="AA9" s="23">
        <v>66</v>
      </c>
      <c r="AB9" s="18"/>
      <c r="AC9" s="18"/>
      <c r="AD9" s="18"/>
      <c r="AE9" s="18"/>
      <c r="AF9" s="23"/>
      <c r="AG9" s="34"/>
      <c r="AH9" s="34"/>
      <c r="AI9" s="34"/>
      <c r="AJ9" s="34"/>
      <c r="AK9" s="23"/>
      <c r="AL9" s="31"/>
      <c r="AM9" s="31"/>
      <c r="AN9" s="32"/>
      <c r="AO9" s="32"/>
      <c r="AP9" s="35"/>
      <c r="AQ9" s="31"/>
      <c r="AR9" s="47"/>
    </row>
    <row r="10" spans="1:44" s="125" customFormat="1" ht="15" customHeight="1" x14ac:dyDescent="0.25">
      <c r="A10" s="123"/>
      <c r="B10" s="24">
        <v>1989</v>
      </c>
      <c r="C10" s="24" t="s">
        <v>37</v>
      </c>
      <c r="D10" s="82" t="s">
        <v>57</v>
      </c>
      <c r="E10" s="24"/>
      <c r="F10" s="83" t="s">
        <v>45</v>
      </c>
      <c r="G10" s="28"/>
      <c r="H10" s="84"/>
      <c r="I10" s="24"/>
      <c r="J10" s="24"/>
      <c r="K10" s="24"/>
      <c r="L10" s="24"/>
      <c r="M10" s="24"/>
      <c r="N10" s="85"/>
      <c r="O10" s="23"/>
      <c r="P10" s="18"/>
      <c r="Q10" s="18"/>
      <c r="R10" s="18"/>
      <c r="S10" s="18"/>
      <c r="T10" s="23"/>
      <c r="U10" s="31"/>
      <c r="V10" s="31"/>
      <c r="W10" s="32"/>
      <c r="X10" s="31"/>
      <c r="Y10" s="31"/>
      <c r="Z10" s="126"/>
      <c r="AA10" s="23"/>
      <c r="AB10" s="18"/>
      <c r="AC10" s="18"/>
      <c r="AD10" s="18"/>
      <c r="AE10" s="18"/>
      <c r="AF10" s="23"/>
      <c r="AG10" s="34"/>
      <c r="AH10" s="34"/>
      <c r="AI10" s="34"/>
      <c r="AJ10" s="34"/>
      <c r="AK10" s="23"/>
      <c r="AL10" s="31"/>
      <c r="AM10" s="31"/>
      <c r="AN10" s="32"/>
      <c r="AO10" s="32"/>
      <c r="AP10" s="35"/>
      <c r="AQ10" s="31"/>
      <c r="AR10" s="47"/>
    </row>
    <row r="11" spans="1:44" s="125" customFormat="1" ht="15" customHeight="1" x14ac:dyDescent="0.25">
      <c r="A11" s="127"/>
      <c r="B11" s="16" t="s">
        <v>7</v>
      </c>
      <c r="C11" s="17"/>
      <c r="D11" s="15"/>
      <c r="E11" s="18">
        <v>44</v>
      </c>
      <c r="F11" s="18">
        <v>1</v>
      </c>
      <c r="G11" s="18">
        <v>21</v>
      </c>
      <c r="H11" s="18">
        <v>16</v>
      </c>
      <c r="I11" s="18">
        <v>123</v>
      </c>
      <c r="J11" s="18">
        <v>33</v>
      </c>
      <c r="K11" s="18">
        <v>39</v>
      </c>
      <c r="L11" s="18">
        <v>29</v>
      </c>
      <c r="M11" s="18">
        <v>22</v>
      </c>
      <c r="N11" s="41">
        <v>0.46100000000000002</v>
      </c>
      <c r="O11" s="23"/>
      <c r="P11" s="128" t="s">
        <v>91</v>
      </c>
      <c r="Q11" s="128" t="s">
        <v>91</v>
      </c>
      <c r="R11" s="128" t="s">
        <v>91</v>
      </c>
      <c r="S11" s="128" t="s">
        <v>91</v>
      </c>
      <c r="T11" s="38"/>
      <c r="U11" s="18">
        <f t="shared" ref="U11:Y11" si="0">PRODUCT(E17)</f>
        <v>6</v>
      </c>
      <c r="V11" s="18">
        <f t="shared" si="0"/>
        <v>0</v>
      </c>
      <c r="W11" s="18">
        <f t="shared" si="0"/>
        <v>3</v>
      </c>
      <c r="X11" s="18">
        <f t="shared" si="0"/>
        <v>1</v>
      </c>
      <c r="Y11" s="18">
        <f t="shared" si="0"/>
        <v>19</v>
      </c>
      <c r="Z11" s="41">
        <f>PRODUCT(N17)</f>
        <v>0.46300000000000002</v>
      </c>
      <c r="AA11" s="129">
        <f>SUM(AA3:AA10)</f>
        <v>66</v>
      </c>
      <c r="AB11" s="128" t="s">
        <v>91</v>
      </c>
      <c r="AC11" s="128" t="s">
        <v>91</v>
      </c>
      <c r="AD11" s="128" t="s">
        <v>91</v>
      </c>
      <c r="AE11" s="128" t="s">
        <v>91</v>
      </c>
      <c r="AF11" s="23"/>
      <c r="AG11" s="128" t="s">
        <v>92</v>
      </c>
      <c r="AH11" s="128" t="s">
        <v>92</v>
      </c>
      <c r="AI11" s="128" t="s">
        <v>92</v>
      </c>
      <c r="AJ11" s="128" t="s">
        <v>92</v>
      </c>
      <c r="AK11" s="23"/>
      <c r="AL11" s="18">
        <v>0</v>
      </c>
      <c r="AM11" s="18">
        <v>0</v>
      </c>
      <c r="AN11" s="18">
        <v>1</v>
      </c>
      <c r="AO11" s="18">
        <v>0</v>
      </c>
      <c r="AP11" s="18">
        <v>0</v>
      </c>
      <c r="AQ11" s="18">
        <v>0</v>
      </c>
      <c r="AR11" s="47"/>
    </row>
    <row r="12" spans="1:44" s="125" customFormat="1" ht="15" customHeight="1" x14ac:dyDescent="0.25">
      <c r="A12" s="127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30"/>
      <c r="O12" s="23"/>
      <c r="P12" s="22"/>
      <c r="Q12" s="20"/>
      <c r="R12" s="131"/>
      <c r="S12" s="132"/>
      <c r="T12" s="23"/>
      <c r="U12" s="17"/>
      <c r="V12" s="14"/>
      <c r="W12" s="14"/>
      <c r="X12" s="14"/>
      <c r="Y12" s="14"/>
      <c r="Z12" s="15"/>
      <c r="AA12" s="23"/>
      <c r="AB12" s="133"/>
      <c r="AC12" s="134"/>
      <c r="AD12" s="131"/>
      <c r="AE12" s="132"/>
      <c r="AF12" s="23"/>
      <c r="AG12" s="135">
        <v>0</v>
      </c>
      <c r="AH12" s="136">
        <v>0</v>
      </c>
      <c r="AI12" s="136">
        <v>0</v>
      </c>
      <c r="AJ12" s="137">
        <v>0</v>
      </c>
      <c r="AK12" s="23"/>
      <c r="AL12" s="17"/>
      <c r="AM12" s="14"/>
      <c r="AN12" s="14"/>
      <c r="AO12" s="14"/>
      <c r="AP12" s="14"/>
      <c r="AQ12" s="15"/>
      <c r="AR12" s="47"/>
    </row>
    <row r="13" spans="1:44" ht="15" customHeight="1" x14ac:dyDescent="0.25">
      <c r="A13" s="123"/>
      <c r="B13" s="39" t="s">
        <v>2</v>
      </c>
      <c r="C13" s="35"/>
      <c r="D13" s="42">
        <v>101.33333333333333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23"/>
      <c r="Q13" s="23"/>
      <c r="R13" s="23"/>
      <c r="S13" s="2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3"/>
      <c r="AG13" s="43"/>
      <c r="AH13" s="43"/>
      <c r="AI13" s="43"/>
      <c r="AJ13" s="43"/>
      <c r="AK13" s="23"/>
      <c r="AL13" s="43"/>
      <c r="AM13" s="43"/>
      <c r="AN13" s="43"/>
      <c r="AO13" s="43"/>
      <c r="AP13" s="43"/>
      <c r="AQ13" s="43"/>
      <c r="AR13" s="47"/>
    </row>
    <row r="14" spans="1:44" s="125" customFormat="1" ht="15" customHeight="1" x14ac:dyDescent="0.25">
      <c r="A14" s="12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38"/>
      <c r="P14" s="38"/>
      <c r="Q14" s="38"/>
      <c r="R14" s="38"/>
      <c r="S14" s="38"/>
      <c r="T14" s="38"/>
      <c r="U14" s="43"/>
      <c r="V14" s="46"/>
      <c r="W14" s="43"/>
      <c r="X14" s="43"/>
      <c r="Y14" s="43"/>
      <c r="Z14" s="43"/>
      <c r="AA14" s="43"/>
      <c r="AB14" s="43"/>
      <c r="AC14" s="43"/>
      <c r="AD14" s="43"/>
      <c r="AE14" s="43"/>
      <c r="AF14" s="23"/>
      <c r="AG14" s="43"/>
      <c r="AH14" s="43"/>
      <c r="AI14" s="43"/>
      <c r="AJ14" s="43"/>
      <c r="AK14" s="23"/>
      <c r="AL14" s="43"/>
      <c r="AM14" s="43"/>
      <c r="AN14" s="43"/>
      <c r="AO14" s="43"/>
      <c r="AP14" s="43"/>
      <c r="AQ14" s="43"/>
      <c r="AR14" s="47"/>
    </row>
    <row r="15" spans="1:44" ht="15" customHeight="1" x14ac:dyDescent="0.25">
      <c r="A15" s="123"/>
      <c r="B15" s="22" t="s">
        <v>55</v>
      </c>
      <c r="C15" s="48"/>
      <c r="D15" s="48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27</v>
      </c>
      <c r="L15" s="18" t="s">
        <v>28</v>
      </c>
      <c r="M15" s="18" t="s">
        <v>29</v>
      </c>
      <c r="N15" s="18" t="s">
        <v>21</v>
      </c>
      <c r="O15" s="23"/>
      <c r="P15" s="49" t="s">
        <v>30</v>
      </c>
      <c r="Q15" s="12"/>
      <c r="R15" s="12"/>
      <c r="S15" s="12"/>
      <c r="T15" s="50"/>
      <c r="U15" s="50"/>
      <c r="V15" s="50"/>
      <c r="W15" s="50"/>
      <c r="X15" s="50"/>
      <c r="Y15" s="12"/>
      <c r="Z15" s="12"/>
      <c r="AA15" s="12"/>
      <c r="AB15" s="50"/>
      <c r="AC15" s="50"/>
      <c r="AD15" s="12"/>
      <c r="AE15" s="51"/>
      <c r="AF15" s="23"/>
      <c r="AG15" s="49" t="s">
        <v>93</v>
      </c>
      <c r="AH15" s="12"/>
      <c r="AI15" s="50"/>
      <c r="AJ15" s="51"/>
      <c r="AK15" s="23"/>
      <c r="AL15" s="10" t="s">
        <v>94</v>
      </c>
      <c r="AM15" s="12"/>
      <c r="AN15" s="12"/>
      <c r="AO15" s="12"/>
      <c r="AP15" s="12"/>
      <c r="AQ15" s="51"/>
      <c r="AR15" s="47"/>
    </row>
    <row r="16" spans="1:44" ht="15" customHeight="1" x14ac:dyDescent="0.25">
      <c r="A16" s="123"/>
      <c r="B16" s="49" t="s">
        <v>12</v>
      </c>
      <c r="C16" s="12"/>
      <c r="D16" s="51"/>
      <c r="E16" s="31">
        <v>44</v>
      </c>
      <c r="F16" s="31">
        <v>1</v>
      </c>
      <c r="G16" s="31">
        <v>21</v>
      </c>
      <c r="H16" s="31">
        <v>16</v>
      </c>
      <c r="I16" s="31">
        <v>123</v>
      </c>
      <c r="J16" s="43"/>
      <c r="K16" s="52">
        <v>0.5</v>
      </c>
      <c r="L16" s="52">
        <v>0.36363636363636365</v>
      </c>
      <c r="M16" s="52">
        <v>2.7954545454545454</v>
      </c>
      <c r="N16" s="37">
        <v>0.46100000000000002</v>
      </c>
      <c r="O16" s="23"/>
      <c r="P16" s="53" t="s">
        <v>9</v>
      </c>
      <c r="Q16" s="54"/>
      <c r="R16" s="55" t="s">
        <v>39</v>
      </c>
      <c r="S16" s="55"/>
      <c r="T16" s="55"/>
      <c r="U16" s="55"/>
      <c r="V16" s="55"/>
      <c r="W16" s="55"/>
      <c r="X16" s="55"/>
      <c r="Y16" s="56" t="s">
        <v>11</v>
      </c>
      <c r="Z16" s="55"/>
      <c r="AA16" s="57" t="s">
        <v>49</v>
      </c>
      <c r="AB16" s="55"/>
      <c r="AC16" s="55"/>
      <c r="AD16" s="56"/>
      <c r="AE16" s="138"/>
      <c r="AF16" s="23"/>
      <c r="AG16" s="61"/>
      <c r="AH16" s="139"/>
      <c r="AI16" s="55"/>
      <c r="AJ16" s="138"/>
      <c r="AK16" s="23"/>
      <c r="AL16" s="53"/>
      <c r="AM16" s="56"/>
      <c r="AN16" s="55"/>
      <c r="AO16" s="55"/>
      <c r="AP16" s="55"/>
      <c r="AQ16" s="138"/>
      <c r="AR16" s="47"/>
    </row>
    <row r="17" spans="1:45" ht="15" customHeight="1" x14ac:dyDescent="0.25">
      <c r="A17" s="123"/>
      <c r="B17" s="58" t="s">
        <v>14</v>
      </c>
      <c r="C17" s="59"/>
      <c r="D17" s="60"/>
      <c r="E17" s="31">
        <v>6</v>
      </c>
      <c r="F17" s="31">
        <v>0</v>
      </c>
      <c r="G17" s="31">
        <v>3</v>
      </c>
      <c r="H17" s="31">
        <v>1</v>
      </c>
      <c r="I17" s="31">
        <v>19</v>
      </c>
      <c r="J17" s="43"/>
      <c r="K17" s="52">
        <v>0.5</v>
      </c>
      <c r="L17" s="52">
        <v>0.16666666666666666</v>
      </c>
      <c r="M17" s="52">
        <v>3.1666666666666665</v>
      </c>
      <c r="N17" s="37">
        <v>0.46300000000000002</v>
      </c>
      <c r="O17" s="23"/>
      <c r="P17" s="61" t="s">
        <v>95</v>
      </c>
      <c r="Q17" s="62"/>
      <c r="R17" s="63" t="s">
        <v>47</v>
      </c>
      <c r="S17" s="63"/>
      <c r="T17" s="63"/>
      <c r="U17" s="63"/>
      <c r="V17" s="63"/>
      <c r="W17" s="63"/>
      <c r="X17" s="63"/>
      <c r="Y17" s="64" t="s">
        <v>25</v>
      </c>
      <c r="Z17" s="63"/>
      <c r="AA17" s="57" t="s">
        <v>50</v>
      </c>
      <c r="AB17" s="63"/>
      <c r="AC17" s="63"/>
      <c r="AD17" s="64"/>
      <c r="AE17" s="140"/>
      <c r="AF17" s="23"/>
      <c r="AG17" s="61"/>
      <c r="AH17" s="141"/>
      <c r="AI17" s="63"/>
      <c r="AJ17" s="140"/>
      <c r="AK17" s="23"/>
      <c r="AL17" s="61"/>
      <c r="AM17" s="64"/>
      <c r="AN17" s="63"/>
      <c r="AO17" s="63"/>
      <c r="AP17" s="63"/>
      <c r="AQ17" s="140"/>
      <c r="AR17" s="47"/>
    </row>
    <row r="18" spans="1:45" ht="15" customHeight="1" x14ac:dyDescent="0.25">
      <c r="A18" s="123"/>
      <c r="B18" s="65" t="s">
        <v>15</v>
      </c>
      <c r="C18" s="66"/>
      <c r="D18" s="67"/>
      <c r="E18" s="40">
        <v>11</v>
      </c>
      <c r="F18" s="40">
        <v>3</v>
      </c>
      <c r="G18" s="40">
        <v>6</v>
      </c>
      <c r="H18" s="40">
        <v>7</v>
      </c>
      <c r="I18" s="40">
        <v>36</v>
      </c>
      <c r="J18" s="43"/>
      <c r="K18" s="68">
        <v>0.81818181818181823</v>
      </c>
      <c r="L18" s="68">
        <v>0.63636363636363635</v>
      </c>
      <c r="M18" s="68">
        <v>3.2727272727272729</v>
      </c>
      <c r="N18" s="69">
        <v>0.434</v>
      </c>
      <c r="O18" s="23"/>
      <c r="P18" s="61" t="s">
        <v>96</v>
      </c>
      <c r="Q18" s="62"/>
      <c r="R18" s="63" t="s">
        <v>40</v>
      </c>
      <c r="S18" s="63"/>
      <c r="T18" s="63"/>
      <c r="U18" s="63"/>
      <c r="V18" s="63"/>
      <c r="W18" s="63"/>
      <c r="X18" s="63"/>
      <c r="Y18" s="64" t="s">
        <v>41</v>
      </c>
      <c r="Z18" s="63"/>
      <c r="AA18" s="57" t="s">
        <v>51</v>
      </c>
      <c r="AB18" s="63"/>
      <c r="AC18" s="63"/>
      <c r="AD18" s="64"/>
      <c r="AE18" s="140"/>
      <c r="AF18" s="23"/>
      <c r="AG18" s="142"/>
      <c r="AH18" s="141"/>
      <c r="AI18" s="63"/>
      <c r="AJ18" s="140"/>
      <c r="AK18" s="23"/>
      <c r="AL18" s="61"/>
      <c r="AM18" s="64"/>
      <c r="AN18" s="63"/>
      <c r="AO18" s="63"/>
      <c r="AP18" s="63"/>
      <c r="AQ18" s="140"/>
      <c r="AR18" s="47"/>
    </row>
    <row r="19" spans="1:45" ht="15" customHeight="1" x14ac:dyDescent="0.25">
      <c r="A19" s="123"/>
      <c r="B19" s="70" t="s">
        <v>24</v>
      </c>
      <c r="C19" s="71"/>
      <c r="D19" s="72"/>
      <c r="E19" s="18">
        <v>61</v>
      </c>
      <c r="F19" s="18">
        <v>4</v>
      </c>
      <c r="G19" s="18">
        <v>30</v>
      </c>
      <c r="H19" s="18">
        <v>24</v>
      </c>
      <c r="I19" s="18">
        <v>178</v>
      </c>
      <c r="J19" s="43"/>
      <c r="K19" s="73">
        <v>0.55737704918032782</v>
      </c>
      <c r="L19" s="73">
        <v>0.39344262295081966</v>
      </c>
      <c r="M19" s="73">
        <v>2.918032786885246</v>
      </c>
      <c r="N19" s="41">
        <v>0.45500000000000002</v>
      </c>
      <c r="O19" s="23"/>
      <c r="P19" s="74" t="s">
        <v>10</v>
      </c>
      <c r="Q19" s="75"/>
      <c r="R19" s="76" t="s">
        <v>48</v>
      </c>
      <c r="S19" s="76"/>
      <c r="T19" s="76"/>
      <c r="U19" s="76"/>
      <c r="V19" s="76"/>
      <c r="W19" s="76"/>
      <c r="X19" s="76"/>
      <c r="Y19" s="77" t="s">
        <v>26</v>
      </c>
      <c r="Z19" s="76"/>
      <c r="AA19" s="78" t="s">
        <v>52</v>
      </c>
      <c r="AB19" s="76"/>
      <c r="AC19" s="76"/>
      <c r="AD19" s="77"/>
      <c r="AE19" s="143"/>
      <c r="AF19" s="23"/>
      <c r="AG19" s="144"/>
      <c r="AH19" s="145"/>
      <c r="AI19" s="146"/>
      <c r="AJ19" s="143"/>
      <c r="AK19" s="23"/>
      <c r="AL19" s="74"/>
      <c r="AM19" s="77"/>
      <c r="AN19" s="76"/>
      <c r="AO19" s="76"/>
      <c r="AP19" s="76"/>
      <c r="AQ19" s="143"/>
      <c r="AR19" s="47"/>
    </row>
    <row r="20" spans="1:45" ht="15" customHeight="1" x14ac:dyDescent="0.25">
      <c r="A20" s="123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3"/>
      <c r="P20" s="43"/>
      <c r="Q20" s="46"/>
      <c r="R20" s="43"/>
      <c r="S20" s="43"/>
      <c r="T20" s="23"/>
      <c r="U20" s="23"/>
      <c r="V20" s="46"/>
      <c r="W20" s="43"/>
      <c r="X20" s="43"/>
      <c r="Y20" s="23"/>
      <c r="Z20" s="23"/>
      <c r="AA20" s="23"/>
      <c r="AB20" s="23"/>
      <c r="AC20" s="23"/>
      <c r="AD20" s="23"/>
      <c r="AE20" s="23"/>
      <c r="AF20" s="23"/>
      <c r="AG20" s="23"/>
      <c r="AH20" s="79"/>
      <c r="AI20" s="43"/>
      <c r="AJ20" s="43"/>
      <c r="AK20" s="23"/>
      <c r="AL20" s="43"/>
      <c r="AM20" s="43"/>
      <c r="AN20" s="43"/>
      <c r="AO20" s="43"/>
      <c r="AP20" s="43"/>
      <c r="AQ20" s="43"/>
      <c r="AR20" s="47"/>
    </row>
    <row r="21" spans="1:45" ht="15" customHeight="1" x14ac:dyDescent="0.2">
      <c r="A21" s="123"/>
      <c r="B21" s="43" t="s">
        <v>42</v>
      </c>
      <c r="C21" s="43"/>
      <c r="D21" s="43" t="s">
        <v>43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</row>
    <row r="22" spans="1:45" ht="15" customHeight="1" x14ac:dyDescent="0.2">
      <c r="A22" s="123"/>
      <c r="B22" s="43"/>
      <c r="C22" s="43"/>
      <c r="D22" s="43" t="s">
        <v>58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</row>
    <row r="23" spans="1:45" ht="15" customHeight="1" x14ac:dyDescent="0.2">
      <c r="A23" s="12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</row>
    <row r="24" spans="1:45" s="8" customFormat="1" ht="15" customHeight="1" x14ac:dyDescent="0.2">
      <c r="A24" s="9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</row>
    <row r="25" spans="1:45" s="8" customFormat="1" ht="15" customHeight="1" x14ac:dyDescent="0.25">
      <c r="A25" s="9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43"/>
      <c r="P25" s="43"/>
      <c r="Q25" s="46"/>
      <c r="R25" s="43"/>
      <c r="S25" s="43"/>
      <c r="T25" s="23"/>
      <c r="U25" s="23"/>
      <c r="V25" s="79"/>
      <c r="W25" s="43"/>
      <c r="X25" s="43"/>
      <c r="Y25" s="43"/>
      <c r="Z25" s="43"/>
      <c r="AA25" s="43"/>
      <c r="AB25" s="43"/>
      <c r="AC25" s="43"/>
      <c r="AD25" s="43"/>
      <c r="AE25" s="43"/>
      <c r="AF25" s="47"/>
      <c r="AG25" s="1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7"/>
    </row>
    <row r="26" spans="1:45" s="8" customFormat="1" ht="15" customHeight="1" x14ac:dyDescent="0.25">
      <c r="A26" s="9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43"/>
      <c r="P26" s="43"/>
      <c r="Q26" s="46"/>
      <c r="R26" s="43"/>
      <c r="S26" s="43"/>
      <c r="T26" s="23"/>
      <c r="U26" s="23"/>
      <c r="V26" s="79"/>
      <c r="W26" s="43"/>
      <c r="X26" s="43"/>
      <c r="Y26" s="43"/>
      <c r="Z26" s="43"/>
      <c r="AA26" s="43"/>
      <c r="AB26" s="43"/>
      <c r="AC26" s="43"/>
      <c r="AD26" s="43"/>
      <c r="AE26" s="43"/>
      <c r="AF26" s="47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7"/>
    </row>
    <row r="27" spans="1:45" s="8" customFormat="1" ht="15" customHeight="1" x14ac:dyDescent="0.25">
      <c r="A27" s="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43"/>
      <c r="P27" s="43"/>
      <c r="Q27" s="46"/>
      <c r="R27" s="43"/>
      <c r="S27" s="43"/>
      <c r="T27" s="23"/>
      <c r="U27" s="23"/>
      <c r="V27" s="79"/>
      <c r="W27" s="43"/>
      <c r="X27" s="43"/>
      <c r="Y27" s="43"/>
      <c r="Z27" s="43"/>
      <c r="AA27" s="43"/>
      <c r="AB27" s="43"/>
      <c r="AC27" s="43"/>
      <c r="AD27" s="43"/>
      <c r="AE27" s="43"/>
      <c r="AF27" s="47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</row>
    <row r="28" spans="1:45" s="8" customFormat="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7"/>
    </row>
    <row r="29" spans="1:45" s="8" customFormat="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</row>
    <row r="30" spans="1:45" s="8" customFormat="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</row>
    <row r="31" spans="1:45" s="8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8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8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23"/>
      <c r="AH33" s="79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8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23"/>
      <c r="AH34" s="79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8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23"/>
      <c r="AH35" s="79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8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23"/>
      <c r="AH36" s="79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23"/>
      <c r="AH37" s="79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23"/>
      <c r="AH38" s="79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3"/>
      <c r="AH39" s="79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79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79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79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79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79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79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79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79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79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79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79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79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79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79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79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79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79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79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79"/>
      <c r="AI58" s="43"/>
      <c r="AJ58" s="43"/>
      <c r="AK58" s="43"/>
      <c r="AL58" s="43"/>
      <c r="AM58" s="43"/>
      <c r="AN58" s="43"/>
      <c r="AO58" s="43"/>
      <c r="AP58" s="43"/>
      <c r="AQ58" s="43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79"/>
      <c r="AI59" s="43"/>
      <c r="AJ59" s="43"/>
      <c r="AK59" s="43"/>
      <c r="AL59" s="43"/>
      <c r="AM59" s="43"/>
      <c r="AN59" s="43"/>
      <c r="AO59" s="43"/>
      <c r="AP59" s="43"/>
      <c r="AQ59" s="43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79"/>
      <c r="AI60" s="43"/>
      <c r="AJ60" s="43"/>
      <c r="AK60" s="43"/>
      <c r="AL60" s="43"/>
      <c r="AM60" s="43"/>
      <c r="AN60" s="43"/>
      <c r="AO60" s="43"/>
      <c r="AP60" s="43"/>
      <c r="AQ60" s="43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79"/>
      <c r="AI61" s="43"/>
      <c r="AJ61" s="43"/>
      <c r="AK61" s="43"/>
      <c r="AL61" s="43"/>
      <c r="AM61" s="43"/>
      <c r="AN61" s="43"/>
      <c r="AO61" s="43"/>
      <c r="AP61" s="43"/>
      <c r="AQ61" s="43"/>
      <c r="AR61" s="116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79"/>
      <c r="AI62" s="43"/>
      <c r="AJ62" s="43"/>
      <c r="AK62" s="43"/>
      <c r="AL62" s="43"/>
      <c r="AM62" s="43"/>
      <c r="AN62" s="43"/>
      <c r="AO62" s="43"/>
      <c r="AP62" s="43"/>
      <c r="AQ62" s="43"/>
      <c r="AR62" s="116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79"/>
      <c r="AI63" s="43"/>
      <c r="AJ63" s="43"/>
      <c r="AK63" s="43"/>
      <c r="AL63" s="43"/>
      <c r="AM63" s="43"/>
      <c r="AN63" s="43"/>
      <c r="AO63" s="43"/>
      <c r="AP63" s="43"/>
      <c r="AQ63" s="43"/>
      <c r="AR63" s="116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79"/>
      <c r="AI64" s="43"/>
      <c r="AJ64" s="43"/>
      <c r="AK64" s="43"/>
      <c r="AL64" s="43"/>
      <c r="AM64" s="43"/>
      <c r="AN64" s="43"/>
      <c r="AO64" s="43"/>
      <c r="AP64" s="43"/>
      <c r="AQ64" s="43"/>
      <c r="AR64" s="116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79"/>
      <c r="AI65" s="43"/>
      <c r="AJ65" s="43"/>
      <c r="AK65" s="43"/>
      <c r="AL65" s="43"/>
      <c r="AM65" s="43"/>
      <c r="AN65" s="43"/>
      <c r="AO65" s="43"/>
      <c r="AP65" s="43"/>
      <c r="AQ65" s="43"/>
      <c r="AR65" s="116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79"/>
      <c r="AI66" s="43"/>
      <c r="AJ66" s="43"/>
      <c r="AK66" s="43"/>
      <c r="AL66" s="43"/>
      <c r="AM66" s="43"/>
      <c r="AN66" s="43"/>
      <c r="AO66" s="43"/>
      <c r="AP66" s="43"/>
      <c r="AQ66" s="43"/>
      <c r="AR66" s="116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79"/>
      <c r="AI67" s="43"/>
      <c r="AJ67" s="43"/>
      <c r="AK67" s="43"/>
      <c r="AL67" s="43"/>
      <c r="AM67" s="43"/>
      <c r="AN67" s="43"/>
      <c r="AO67" s="43"/>
      <c r="AP67" s="43"/>
      <c r="AQ67" s="43"/>
      <c r="AR67" s="116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79"/>
      <c r="AI68" s="43"/>
      <c r="AJ68" s="43"/>
      <c r="AK68" s="43"/>
      <c r="AL68" s="43"/>
      <c r="AM68" s="43"/>
      <c r="AN68" s="43"/>
      <c r="AO68" s="43"/>
      <c r="AP68" s="43"/>
      <c r="AQ68" s="43"/>
      <c r="AR68" s="116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79"/>
      <c r="AI69" s="43"/>
      <c r="AJ69" s="43"/>
      <c r="AK69" s="43"/>
      <c r="AL69" s="43"/>
      <c r="AM69" s="43"/>
      <c r="AN69" s="43"/>
      <c r="AO69" s="43"/>
      <c r="AP69" s="43"/>
      <c r="AQ69" s="43"/>
      <c r="AR69" s="116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79"/>
      <c r="AI70" s="43"/>
      <c r="AJ70" s="43"/>
      <c r="AK70" s="43"/>
      <c r="AL70" s="43"/>
      <c r="AM70" s="43"/>
      <c r="AN70" s="43"/>
      <c r="AO70" s="43"/>
      <c r="AP70" s="43"/>
      <c r="AQ70" s="43"/>
      <c r="AR70" s="116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79"/>
      <c r="AI71" s="43"/>
      <c r="AJ71" s="43"/>
      <c r="AK71" s="43"/>
      <c r="AL71" s="43"/>
      <c r="AM71" s="43"/>
      <c r="AN71" s="43"/>
      <c r="AO71" s="43"/>
      <c r="AP71" s="43"/>
      <c r="AQ71" s="43"/>
      <c r="AR71" s="116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79"/>
      <c r="AI72" s="43"/>
      <c r="AJ72" s="43"/>
      <c r="AK72" s="43"/>
      <c r="AL72" s="43"/>
      <c r="AM72" s="43"/>
      <c r="AN72" s="43"/>
      <c r="AO72" s="43"/>
      <c r="AP72" s="43"/>
      <c r="AQ72" s="43"/>
      <c r="AR72" s="116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79"/>
      <c r="AI73" s="43"/>
      <c r="AJ73" s="43"/>
      <c r="AK73" s="43"/>
      <c r="AL73" s="43"/>
      <c r="AM73" s="43"/>
      <c r="AN73" s="43"/>
      <c r="AO73" s="43"/>
      <c r="AP73" s="43"/>
      <c r="AQ73" s="43"/>
      <c r="AR73" s="116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79"/>
      <c r="AI74" s="43"/>
      <c r="AJ74" s="43"/>
      <c r="AK74" s="43"/>
      <c r="AL74" s="43"/>
      <c r="AM74" s="43"/>
      <c r="AN74" s="43"/>
      <c r="AO74" s="43"/>
      <c r="AP74" s="43"/>
      <c r="AQ74" s="43"/>
      <c r="AR74" s="116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79"/>
      <c r="AI75" s="43"/>
      <c r="AJ75" s="43"/>
      <c r="AK75" s="43"/>
      <c r="AL75" s="43"/>
      <c r="AM75" s="43"/>
      <c r="AN75" s="43"/>
      <c r="AO75" s="43"/>
      <c r="AP75" s="43"/>
      <c r="AQ75" s="43"/>
      <c r="AR75" s="116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79"/>
      <c r="AI76" s="43"/>
      <c r="AJ76" s="43"/>
      <c r="AK76" s="43"/>
      <c r="AL76" s="43"/>
      <c r="AM76" s="43"/>
      <c r="AN76" s="43"/>
      <c r="AO76" s="43"/>
      <c r="AP76" s="43"/>
      <c r="AQ76" s="43"/>
      <c r="AR76" s="116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79"/>
      <c r="AI77" s="43"/>
      <c r="AJ77" s="43"/>
      <c r="AK77" s="43"/>
      <c r="AL77" s="43"/>
      <c r="AM77" s="43"/>
      <c r="AN77" s="43"/>
      <c r="AO77" s="43"/>
      <c r="AP77" s="43"/>
      <c r="AQ77" s="43"/>
      <c r="AR77" s="116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79"/>
      <c r="AI78" s="43"/>
      <c r="AJ78" s="43"/>
      <c r="AK78" s="43"/>
      <c r="AL78" s="43"/>
      <c r="AM78" s="43"/>
      <c r="AN78" s="43"/>
      <c r="AO78" s="43"/>
      <c r="AP78" s="43"/>
      <c r="AQ78" s="43"/>
      <c r="AR78" s="116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79"/>
      <c r="AI79" s="43"/>
      <c r="AJ79" s="43"/>
      <c r="AK79" s="43"/>
      <c r="AL79" s="43"/>
      <c r="AM79" s="43"/>
      <c r="AN79" s="43"/>
      <c r="AO79" s="43"/>
      <c r="AP79" s="43"/>
      <c r="AQ79" s="43"/>
      <c r="AR79" s="116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23"/>
      <c r="Q80" s="23"/>
      <c r="R80" s="23"/>
      <c r="S80" s="23"/>
      <c r="T80" s="23"/>
      <c r="U80" s="43"/>
      <c r="V80" s="46"/>
      <c r="W80" s="43"/>
      <c r="X80" s="43"/>
      <c r="Y80" s="23"/>
      <c r="Z80" s="23"/>
      <c r="AA80" s="23"/>
      <c r="AB80" s="23"/>
      <c r="AC80" s="23"/>
      <c r="AD80" s="23"/>
      <c r="AE80" s="23"/>
      <c r="AF80" s="23"/>
      <c r="AG80" s="23"/>
      <c r="AH80" s="79"/>
      <c r="AI80" s="43"/>
      <c r="AJ80" s="43"/>
      <c r="AK80" s="23"/>
      <c r="AL80" s="23"/>
      <c r="AM80" s="23"/>
      <c r="AN80" s="23"/>
      <c r="AO80" s="23"/>
      <c r="AP80" s="23"/>
      <c r="AQ80" s="23"/>
      <c r="AR80" s="116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23"/>
      <c r="Q81" s="23"/>
      <c r="R81" s="23"/>
      <c r="S81" s="23"/>
      <c r="T81" s="23"/>
      <c r="U81" s="43"/>
      <c r="V81" s="46"/>
      <c r="W81" s="43"/>
      <c r="X81" s="43"/>
      <c r="Y81" s="23"/>
      <c r="Z81" s="23"/>
      <c r="AA81" s="23"/>
      <c r="AB81" s="23"/>
      <c r="AC81" s="23"/>
      <c r="AD81" s="23"/>
      <c r="AE81" s="23"/>
      <c r="AF81" s="23"/>
      <c r="AG81" s="23"/>
      <c r="AH81" s="79"/>
      <c r="AI81" s="43"/>
      <c r="AJ81" s="43"/>
      <c r="AK81" s="23"/>
      <c r="AL81" s="23"/>
      <c r="AM81" s="23"/>
      <c r="AN81" s="23"/>
      <c r="AO81" s="23"/>
      <c r="AP81" s="23"/>
      <c r="AQ81" s="23"/>
      <c r="AR81" s="116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23"/>
      <c r="Q82" s="23"/>
      <c r="R82" s="23"/>
      <c r="S82" s="23"/>
      <c r="T82" s="23"/>
      <c r="U82" s="43"/>
      <c r="V82" s="46"/>
      <c r="W82" s="43"/>
      <c r="X82" s="43"/>
      <c r="Y82" s="23"/>
      <c r="Z82" s="23"/>
      <c r="AA82" s="23"/>
      <c r="AB82" s="23"/>
      <c r="AC82" s="23"/>
      <c r="AD82" s="23"/>
      <c r="AE82" s="23"/>
      <c r="AF82" s="23"/>
      <c r="AG82" s="23"/>
      <c r="AH82" s="79"/>
      <c r="AI82" s="43"/>
      <c r="AJ82" s="43"/>
      <c r="AK82" s="23"/>
      <c r="AL82" s="23"/>
      <c r="AM82" s="23"/>
      <c r="AN82" s="23"/>
      <c r="AO82" s="23"/>
      <c r="AP82" s="23"/>
      <c r="AQ82" s="23"/>
      <c r="AR82" s="116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23"/>
      <c r="Q83" s="23"/>
      <c r="R83" s="23"/>
      <c r="S83" s="23"/>
      <c r="T83" s="23"/>
      <c r="U83" s="43"/>
      <c r="V83" s="46"/>
      <c r="W83" s="43"/>
      <c r="X83" s="43"/>
      <c r="Y83" s="23"/>
      <c r="Z83" s="23"/>
      <c r="AA83" s="23"/>
      <c r="AB83" s="23"/>
      <c r="AC83" s="23"/>
      <c r="AD83" s="23"/>
      <c r="AE83" s="23"/>
      <c r="AF83" s="23"/>
      <c r="AG83" s="23"/>
      <c r="AH83" s="79"/>
      <c r="AI83" s="43"/>
      <c r="AJ83" s="43"/>
      <c r="AK83" s="23"/>
      <c r="AL83" s="23"/>
      <c r="AM83" s="23"/>
      <c r="AN83" s="23"/>
      <c r="AO83" s="23"/>
      <c r="AP83" s="23"/>
      <c r="AQ83" s="23"/>
      <c r="AR83" s="116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23"/>
      <c r="Q84" s="23"/>
      <c r="R84" s="23"/>
      <c r="S84" s="23"/>
      <c r="T84" s="23"/>
      <c r="U84" s="43"/>
      <c r="V84" s="46"/>
      <c r="W84" s="43"/>
      <c r="X84" s="43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3"/>
      <c r="AJ84" s="43"/>
      <c r="AK84" s="23"/>
      <c r="AL84" s="23"/>
      <c r="AM84" s="23"/>
      <c r="AN84" s="23"/>
      <c r="AO84" s="23"/>
      <c r="AP84" s="23"/>
      <c r="AQ84" s="23"/>
      <c r="AR84" s="116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23"/>
      <c r="Q85" s="23"/>
      <c r="R85" s="23"/>
      <c r="S85" s="23"/>
      <c r="T85" s="23"/>
      <c r="U85" s="43"/>
      <c r="V85" s="46"/>
      <c r="W85" s="43"/>
      <c r="X85" s="43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3"/>
      <c r="AJ85" s="43"/>
      <c r="AK85" s="23"/>
      <c r="AL85" s="23"/>
      <c r="AM85" s="23"/>
      <c r="AN85" s="23"/>
      <c r="AO85" s="23"/>
      <c r="AP85" s="23"/>
      <c r="AQ85" s="23"/>
      <c r="AR85" s="116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23"/>
      <c r="Q86" s="23"/>
      <c r="R86" s="23"/>
      <c r="S86" s="23"/>
      <c r="T86" s="23"/>
      <c r="U86" s="43"/>
      <c r="V86" s="46"/>
      <c r="W86" s="43"/>
      <c r="X86" s="43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3"/>
      <c r="AJ86" s="43"/>
      <c r="AK86" s="23"/>
      <c r="AL86" s="23"/>
      <c r="AM86" s="23"/>
      <c r="AN86" s="23"/>
      <c r="AO86" s="23"/>
      <c r="AP86" s="23"/>
      <c r="AQ86" s="23"/>
      <c r="AR86" s="116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6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3"/>
      <c r="AJ87" s="43"/>
      <c r="AK87" s="23"/>
      <c r="AL87" s="23"/>
      <c r="AM87" s="23"/>
      <c r="AN87" s="23"/>
      <c r="AO87" s="23"/>
      <c r="AP87" s="23"/>
      <c r="AQ87" s="23"/>
      <c r="AR87" s="116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3"/>
      <c r="AJ88" s="43"/>
      <c r="AK88" s="23"/>
      <c r="AL88" s="23"/>
      <c r="AM88" s="23"/>
      <c r="AN88" s="23"/>
      <c r="AO88" s="23"/>
      <c r="AP88" s="23"/>
      <c r="AQ88" s="23"/>
      <c r="AR88" s="116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3"/>
      <c r="AJ89" s="43"/>
      <c r="AK89" s="23"/>
      <c r="AL89" s="23"/>
      <c r="AM89" s="23"/>
      <c r="AN89" s="23"/>
      <c r="AO89" s="23"/>
      <c r="AP89" s="23"/>
      <c r="AQ89" s="23"/>
      <c r="AR89" s="116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3"/>
      <c r="AJ90" s="43"/>
      <c r="AK90" s="23"/>
      <c r="AL90" s="23"/>
      <c r="AM90" s="23"/>
      <c r="AN90" s="23"/>
      <c r="AO90" s="23"/>
      <c r="AP90" s="23"/>
      <c r="AQ90" s="23"/>
      <c r="AR90" s="116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3"/>
      <c r="AJ91" s="43"/>
      <c r="AK91" s="23"/>
      <c r="AL91" s="23"/>
      <c r="AM91" s="23"/>
      <c r="AN91" s="23"/>
      <c r="AO91" s="23"/>
      <c r="AP91" s="23"/>
      <c r="AQ91" s="23"/>
      <c r="AR91" s="116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3"/>
      <c r="AJ92" s="43"/>
      <c r="AK92" s="23"/>
      <c r="AL92" s="23"/>
      <c r="AM92" s="23"/>
      <c r="AN92" s="23"/>
      <c r="AO92" s="23"/>
      <c r="AP92" s="23"/>
      <c r="AQ92" s="23"/>
      <c r="AR92" s="116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3"/>
      <c r="AJ93" s="43"/>
      <c r="AK93" s="23"/>
      <c r="AL93" s="23"/>
      <c r="AM93" s="23"/>
      <c r="AN93" s="23"/>
      <c r="AO93" s="23"/>
      <c r="AP93" s="23"/>
      <c r="AQ93" s="23"/>
      <c r="AR93" s="116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3"/>
      <c r="AJ94" s="43"/>
      <c r="AK94" s="23"/>
      <c r="AL94" s="23"/>
      <c r="AM94" s="23"/>
      <c r="AN94" s="23"/>
      <c r="AO94" s="23"/>
      <c r="AP94" s="23"/>
      <c r="AQ94" s="23"/>
      <c r="AR94" s="116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3"/>
      <c r="AJ95" s="43"/>
      <c r="AK95" s="23"/>
      <c r="AL95" s="23"/>
      <c r="AM95" s="23"/>
      <c r="AN95" s="23"/>
      <c r="AO95" s="23"/>
      <c r="AP95" s="23"/>
      <c r="AQ95" s="23"/>
      <c r="AR95" s="116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3"/>
      <c r="AJ96" s="43"/>
      <c r="AK96" s="23"/>
      <c r="AL96" s="23"/>
      <c r="AM96" s="23"/>
      <c r="AN96" s="23"/>
      <c r="AO96" s="23"/>
      <c r="AP96" s="23"/>
      <c r="AQ96" s="23"/>
      <c r="AR96" s="116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3"/>
      <c r="AJ97" s="43"/>
      <c r="AK97" s="23"/>
      <c r="AL97" s="23"/>
      <c r="AM97" s="23"/>
      <c r="AN97" s="23"/>
      <c r="AO97" s="23"/>
      <c r="AP97" s="23"/>
      <c r="AQ97" s="23"/>
      <c r="AR97" s="116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3"/>
      <c r="AJ98" s="43"/>
      <c r="AK98" s="23"/>
      <c r="AL98" s="23"/>
      <c r="AM98" s="23"/>
      <c r="AN98" s="23"/>
      <c r="AO98" s="23"/>
      <c r="AP98" s="23"/>
      <c r="AQ98" s="23"/>
      <c r="AR98" s="116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3"/>
      <c r="AJ99" s="43"/>
      <c r="AK99" s="23"/>
      <c r="AL99" s="23"/>
      <c r="AM99" s="23"/>
      <c r="AN99" s="23"/>
      <c r="AO99" s="23"/>
      <c r="AP99" s="23"/>
      <c r="AQ99" s="23"/>
      <c r="AR99" s="116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3"/>
      <c r="AJ100" s="43"/>
      <c r="AK100" s="23"/>
      <c r="AL100" s="23"/>
      <c r="AM100" s="23"/>
      <c r="AN100" s="23"/>
      <c r="AO100" s="23"/>
      <c r="AP100" s="23"/>
      <c r="AQ100" s="23"/>
      <c r="AR100" s="116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3"/>
      <c r="AJ101" s="43"/>
      <c r="AK101" s="23"/>
      <c r="AL101" s="23"/>
      <c r="AM101" s="23"/>
      <c r="AN101" s="23"/>
      <c r="AO101" s="23"/>
      <c r="AP101" s="23"/>
      <c r="AQ101" s="23"/>
      <c r="AR101" s="116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3"/>
      <c r="AJ102" s="43"/>
      <c r="AK102" s="23"/>
      <c r="AL102" s="23"/>
      <c r="AM102" s="23"/>
      <c r="AN102" s="23"/>
      <c r="AO102" s="23"/>
      <c r="AP102" s="23"/>
      <c r="AQ102" s="23"/>
      <c r="AR102" s="116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3"/>
      <c r="AJ103" s="43"/>
      <c r="AK103" s="23"/>
      <c r="AL103" s="23"/>
      <c r="AM103" s="23"/>
      <c r="AN103" s="23"/>
      <c r="AO103" s="23"/>
      <c r="AP103" s="23"/>
      <c r="AQ103" s="23"/>
      <c r="AR103" s="116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3"/>
      <c r="AJ104" s="43"/>
      <c r="AK104" s="23"/>
      <c r="AL104" s="23"/>
      <c r="AM104" s="23"/>
      <c r="AN104" s="23"/>
      <c r="AO104" s="23"/>
      <c r="AP104" s="23"/>
      <c r="AQ104" s="23"/>
      <c r="AR104" s="116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3"/>
      <c r="AJ105" s="43"/>
      <c r="AK105" s="23"/>
      <c r="AL105" s="23"/>
      <c r="AM105" s="23"/>
      <c r="AN105" s="23"/>
      <c r="AO105" s="23"/>
      <c r="AP105" s="23"/>
      <c r="AQ105" s="23"/>
      <c r="AR105" s="116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3"/>
      <c r="AJ106" s="43"/>
      <c r="AK106" s="23"/>
      <c r="AL106" s="23"/>
      <c r="AM106" s="23"/>
      <c r="AN106" s="23"/>
      <c r="AO106" s="23"/>
      <c r="AP106" s="23"/>
      <c r="AQ106" s="23"/>
      <c r="AR106" s="116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3"/>
      <c r="AJ107" s="43"/>
      <c r="AK107" s="23"/>
      <c r="AL107" s="23"/>
      <c r="AM107" s="23"/>
      <c r="AN107" s="23"/>
      <c r="AO107" s="23"/>
      <c r="AP107" s="23"/>
      <c r="AQ107" s="23"/>
      <c r="AR107" s="116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3"/>
      <c r="AJ108" s="43"/>
      <c r="AK108" s="23"/>
      <c r="AL108" s="23"/>
      <c r="AM108" s="23"/>
      <c r="AN108" s="23"/>
      <c r="AO108" s="23"/>
      <c r="AP108" s="23"/>
      <c r="AQ108" s="23"/>
      <c r="AR108" s="116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3"/>
      <c r="AJ109" s="43"/>
      <c r="AK109" s="23"/>
      <c r="AL109" s="23"/>
      <c r="AM109" s="23"/>
      <c r="AN109" s="23"/>
      <c r="AO109" s="23"/>
      <c r="AP109" s="23"/>
      <c r="AQ109" s="23"/>
      <c r="AR109" s="116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3"/>
      <c r="AJ110" s="43"/>
      <c r="AK110" s="23"/>
      <c r="AL110" s="23"/>
      <c r="AM110" s="23"/>
      <c r="AN110" s="23"/>
      <c r="AO110" s="23"/>
      <c r="AP110" s="23"/>
      <c r="AQ110" s="23"/>
      <c r="AR110" s="116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3"/>
      <c r="AJ111" s="43"/>
      <c r="AK111" s="23"/>
      <c r="AL111" s="23"/>
      <c r="AM111" s="23"/>
      <c r="AN111" s="23"/>
      <c r="AO111" s="23"/>
      <c r="AP111" s="23"/>
      <c r="AQ111" s="23"/>
      <c r="AR111" s="116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3"/>
      <c r="AJ112" s="43"/>
      <c r="AK112" s="23"/>
      <c r="AL112" s="23"/>
      <c r="AM112" s="23"/>
      <c r="AN112" s="23"/>
      <c r="AO112" s="23"/>
      <c r="AP112" s="23"/>
      <c r="AQ112" s="23"/>
      <c r="AR112" s="116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3"/>
      <c r="AJ113" s="43"/>
      <c r="AK113" s="23"/>
      <c r="AL113" s="23"/>
      <c r="AM113" s="23"/>
      <c r="AN113" s="23"/>
      <c r="AO113" s="23"/>
      <c r="AP113" s="23"/>
      <c r="AQ113" s="23"/>
      <c r="AR113" s="116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3"/>
      <c r="AJ114" s="43"/>
      <c r="AK114" s="23"/>
      <c r="AL114" s="23"/>
      <c r="AM114" s="23"/>
      <c r="AN114" s="23"/>
      <c r="AO114" s="23"/>
      <c r="AP114" s="23"/>
      <c r="AQ114" s="23"/>
      <c r="AR114" s="116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3"/>
      <c r="AJ115" s="43"/>
      <c r="AK115" s="23"/>
      <c r="AL115" s="23"/>
      <c r="AM115" s="23"/>
      <c r="AN115" s="23"/>
      <c r="AO115" s="23"/>
      <c r="AP115" s="23"/>
      <c r="AQ115" s="23"/>
      <c r="AR115" s="116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3"/>
      <c r="AJ116" s="43"/>
      <c r="AK116" s="23"/>
      <c r="AL116" s="23"/>
      <c r="AM116" s="23"/>
      <c r="AN116" s="23"/>
      <c r="AO116" s="23"/>
      <c r="AP116" s="23"/>
      <c r="AQ116" s="23"/>
      <c r="AR116" s="116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3"/>
      <c r="AJ117" s="43"/>
      <c r="AK117" s="23"/>
      <c r="AL117" s="23"/>
      <c r="AM117" s="23"/>
      <c r="AN117" s="23"/>
      <c r="AO117" s="23"/>
      <c r="AP117" s="23"/>
      <c r="AQ117" s="23"/>
      <c r="AR117" s="116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3"/>
      <c r="AJ118" s="43"/>
      <c r="AK118" s="23"/>
      <c r="AL118" s="23"/>
      <c r="AM118" s="23"/>
      <c r="AN118" s="23"/>
      <c r="AO118" s="23"/>
      <c r="AP118" s="23"/>
      <c r="AQ118" s="23"/>
      <c r="AR118" s="116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3"/>
      <c r="AJ119" s="43"/>
      <c r="AK119" s="23"/>
      <c r="AL119" s="23"/>
      <c r="AM119" s="23"/>
      <c r="AN119" s="23"/>
      <c r="AO119" s="23"/>
      <c r="AP119" s="23"/>
      <c r="AQ119" s="23"/>
      <c r="AR119" s="116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3"/>
      <c r="AJ120" s="43"/>
      <c r="AK120" s="23"/>
      <c r="AL120" s="23"/>
      <c r="AM120" s="23"/>
      <c r="AN120" s="23"/>
      <c r="AO120" s="23"/>
      <c r="AP120" s="23"/>
      <c r="AQ120" s="23"/>
      <c r="AR120" s="116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3"/>
      <c r="AJ121" s="43"/>
      <c r="AK121" s="23"/>
      <c r="AL121" s="23"/>
      <c r="AM121" s="23"/>
      <c r="AN121" s="23"/>
      <c r="AO121" s="23"/>
      <c r="AP121" s="23"/>
      <c r="AQ121" s="23"/>
      <c r="AR121" s="116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3"/>
      <c r="AJ122" s="43"/>
      <c r="AK122" s="23"/>
      <c r="AL122" s="23"/>
      <c r="AM122" s="23"/>
      <c r="AN122" s="23"/>
      <c r="AO122" s="23"/>
      <c r="AP122" s="23"/>
      <c r="AQ122" s="23"/>
      <c r="AR122" s="116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3"/>
      <c r="AJ123" s="43"/>
      <c r="AK123" s="23"/>
      <c r="AL123" s="23"/>
      <c r="AM123" s="23"/>
      <c r="AN123" s="23"/>
      <c r="AO123" s="23"/>
      <c r="AP123" s="23"/>
      <c r="AQ123" s="23"/>
      <c r="AR123" s="116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3"/>
      <c r="AJ124" s="43"/>
      <c r="AK124" s="23"/>
      <c r="AL124" s="23"/>
      <c r="AM124" s="23"/>
      <c r="AN124" s="23"/>
      <c r="AO124" s="23"/>
      <c r="AP124" s="23"/>
      <c r="AQ124" s="23"/>
      <c r="AR124" s="116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3"/>
      <c r="AJ125" s="43"/>
      <c r="AK125" s="23"/>
      <c r="AL125" s="23"/>
      <c r="AM125" s="23"/>
      <c r="AN125" s="23"/>
      <c r="AO125" s="23"/>
      <c r="AP125" s="23"/>
      <c r="AQ125" s="23"/>
      <c r="AR125" s="116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3"/>
      <c r="AJ126" s="43"/>
      <c r="AK126" s="23"/>
      <c r="AL126" s="23"/>
      <c r="AM126" s="23"/>
      <c r="AN126" s="23"/>
      <c r="AO126" s="23"/>
      <c r="AP126" s="23"/>
      <c r="AQ126" s="23"/>
      <c r="AR126" s="116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3"/>
      <c r="AJ127" s="43"/>
      <c r="AK127" s="23"/>
      <c r="AL127" s="23"/>
      <c r="AM127" s="23"/>
      <c r="AN127" s="23"/>
      <c r="AO127" s="23"/>
      <c r="AP127" s="23"/>
      <c r="AQ127" s="23"/>
      <c r="AR127" s="116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3"/>
      <c r="AJ128" s="43"/>
      <c r="AK128" s="23"/>
      <c r="AL128" s="23"/>
      <c r="AM128" s="23"/>
      <c r="AN128" s="23"/>
      <c r="AO128" s="23"/>
      <c r="AP128" s="23"/>
      <c r="AQ128" s="23"/>
      <c r="AR128" s="116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3"/>
      <c r="AJ129" s="43"/>
      <c r="AK129" s="23"/>
      <c r="AL129" s="23"/>
      <c r="AM129" s="23"/>
      <c r="AN129" s="23"/>
      <c r="AO129" s="23"/>
      <c r="AP129" s="23"/>
      <c r="AQ129" s="23"/>
      <c r="AR129" s="116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3"/>
      <c r="AJ130" s="43"/>
      <c r="AK130" s="23"/>
      <c r="AL130" s="23"/>
      <c r="AM130" s="23"/>
      <c r="AN130" s="23"/>
      <c r="AO130" s="23"/>
      <c r="AP130" s="23"/>
      <c r="AQ130" s="23"/>
      <c r="AR130" s="116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3"/>
      <c r="AJ131" s="43"/>
      <c r="AK131" s="23"/>
      <c r="AL131" s="23"/>
      <c r="AM131" s="23"/>
      <c r="AN131" s="23"/>
      <c r="AO131" s="23"/>
      <c r="AP131" s="23"/>
      <c r="AQ131" s="23"/>
      <c r="AR131" s="116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3"/>
      <c r="AJ132" s="43"/>
      <c r="AK132" s="23"/>
      <c r="AL132" s="23"/>
      <c r="AM132" s="23"/>
      <c r="AN132" s="23"/>
      <c r="AO132" s="23"/>
      <c r="AP132" s="23"/>
      <c r="AQ132" s="23"/>
      <c r="AR132" s="116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3"/>
      <c r="AJ133" s="43"/>
      <c r="AK133" s="23"/>
      <c r="AL133" s="23"/>
      <c r="AM133" s="23"/>
      <c r="AN133" s="23"/>
      <c r="AO133" s="23"/>
      <c r="AP133" s="23"/>
      <c r="AQ133" s="23"/>
      <c r="AR133" s="116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3"/>
      <c r="AJ134" s="43"/>
      <c r="AK134" s="23"/>
      <c r="AL134" s="23"/>
      <c r="AM134" s="23"/>
      <c r="AN134" s="23"/>
      <c r="AO134" s="23"/>
      <c r="AP134" s="23"/>
      <c r="AQ134" s="23"/>
      <c r="AR134" s="116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3"/>
      <c r="AJ135" s="43"/>
      <c r="AK135" s="23"/>
      <c r="AL135" s="23"/>
      <c r="AM135" s="23"/>
      <c r="AN135" s="23"/>
      <c r="AO135" s="23"/>
      <c r="AP135" s="23"/>
      <c r="AQ135" s="23"/>
      <c r="AR135" s="116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3"/>
      <c r="AJ136" s="43"/>
      <c r="AK136" s="23"/>
      <c r="AL136" s="23"/>
      <c r="AM136" s="23"/>
      <c r="AN136" s="23"/>
      <c r="AO136" s="23"/>
      <c r="AP136" s="23"/>
      <c r="AQ136" s="23"/>
      <c r="AR136" s="116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3"/>
      <c r="AJ137" s="43"/>
      <c r="AK137" s="23"/>
      <c r="AL137" s="23"/>
      <c r="AM137" s="23"/>
      <c r="AN137" s="23"/>
      <c r="AO137" s="23"/>
      <c r="AP137" s="23"/>
      <c r="AQ137" s="23"/>
      <c r="AR137" s="116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3"/>
      <c r="AJ138" s="43"/>
      <c r="AK138" s="23"/>
      <c r="AL138" s="23"/>
      <c r="AM138" s="23"/>
      <c r="AN138" s="23"/>
      <c r="AO138" s="23"/>
      <c r="AP138" s="23"/>
      <c r="AQ138" s="23"/>
      <c r="AR138" s="116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3"/>
      <c r="AJ139" s="43"/>
      <c r="AK139" s="23"/>
      <c r="AL139" s="23"/>
      <c r="AM139" s="23"/>
      <c r="AN139" s="23"/>
      <c r="AO139" s="23"/>
      <c r="AP139" s="23"/>
      <c r="AQ139" s="23"/>
      <c r="AR139" s="116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3"/>
      <c r="AJ140" s="43"/>
      <c r="AK140" s="23"/>
      <c r="AL140" s="23"/>
      <c r="AM140" s="23"/>
      <c r="AN140" s="23"/>
      <c r="AO140" s="23"/>
      <c r="AP140" s="23"/>
      <c r="AQ140" s="23"/>
      <c r="AR140" s="116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3"/>
      <c r="AJ141" s="43"/>
      <c r="AK141" s="23"/>
      <c r="AL141" s="23"/>
      <c r="AM141" s="23"/>
      <c r="AN141" s="23"/>
      <c r="AO141" s="23"/>
      <c r="AP141" s="23"/>
      <c r="AQ141" s="23"/>
      <c r="AR141" s="116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3"/>
      <c r="AJ142" s="43"/>
      <c r="AK142" s="23"/>
      <c r="AL142" s="23"/>
      <c r="AM142" s="23"/>
      <c r="AN142" s="23"/>
      <c r="AO142" s="23"/>
      <c r="AP142" s="23"/>
      <c r="AQ142" s="23"/>
      <c r="AR142" s="116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3"/>
      <c r="AJ143" s="43"/>
      <c r="AK143" s="23"/>
      <c r="AL143" s="23"/>
      <c r="AM143" s="23"/>
      <c r="AN143" s="23"/>
      <c r="AO143" s="23"/>
      <c r="AP143" s="23"/>
      <c r="AQ143" s="23"/>
      <c r="AR143" s="116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3"/>
      <c r="AJ144" s="43"/>
      <c r="AK144" s="23"/>
      <c r="AL144" s="23"/>
      <c r="AM144" s="23"/>
      <c r="AN144" s="23"/>
      <c r="AO144" s="23"/>
      <c r="AP144" s="23"/>
      <c r="AQ144" s="23"/>
      <c r="AR144" s="116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3"/>
      <c r="AJ145" s="43"/>
      <c r="AK145" s="23"/>
      <c r="AL145" s="23"/>
      <c r="AM145" s="23"/>
      <c r="AN145" s="23"/>
      <c r="AO145" s="23"/>
      <c r="AP145" s="23"/>
      <c r="AQ145" s="23"/>
      <c r="AR145" s="116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3"/>
      <c r="AJ146" s="43"/>
      <c r="AK146" s="23"/>
      <c r="AL146" s="23"/>
      <c r="AM146" s="23"/>
      <c r="AN146" s="23"/>
      <c r="AO146" s="23"/>
      <c r="AP146" s="23"/>
      <c r="AQ146" s="23"/>
      <c r="AR146" s="116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3"/>
      <c r="AJ147" s="43"/>
      <c r="AK147" s="23"/>
      <c r="AL147" s="23"/>
      <c r="AM147" s="23"/>
      <c r="AN147" s="23"/>
      <c r="AO147" s="23"/>
      <c r="AP147" s="23"/>
      <c r="AQ147" s="23"/>
      <c r="AR147" s="116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3"/>
      <c r="AJ148" s="43"/>
      <c r="AK148" s="23"/>
      <c r="AL148" s="23"/>
      <c r="AM148" s="23"/>
      <c r="AN148" s="23"/>
      <c r="AO148" s="23"/>
      <c r="AP148" s="23"/>
      <c r="AQ148" s="23"/>
      <c r="AR148" s="116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3"/>
      <c r="AJ149" s="43"/>
      <c r="AK149" s="23"/>
      <c r="AL149" s="23"/>
      <c r="AM149" s="23"/>
      <c r="AN149" s="23"/>
      <c r="AO149" s="23"/>
      <c r="AP149" s="23"/>
      <c r="AQ149" s="23"/>
      <c r="AR149" s="116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3"/>
      <c r="AJ150" s="43"/>
      <c r="AK150" s="23"/>
      <c r="AL150" s="23"/>
      <c r="AM150" s="23"/>
      <c r="AN150" s="23"/>
      <c r="AO150" s="23"/>
      <c r="AP150" s="23"/>
      <c r="AQ150" s="23"/>
      <c r="AR150" s="116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3"/>
      <c r="AJ151" s="43"/>
      <c r="AK151" s="23"/>
      <c r="AL151" s="23"/>
      <c r="AM151" s="23"/>
      <c r="AN151" s="23"/>
      <c r="AO151" s="23"/>
      <c r="AP151" s="23"/>
      <c r="AQ151" s="23"/>
      <c r="AR151" s="116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3"/>
      <c r="AJ152" s="43"/>
      <c r="AK152" s="23"/>
      <c r="AL152" s="23"/>
      <c r="AM152" s="23"/>
      <c r="AN152" s="23"/>
      <c r="AO152" s="23"/>
      <c r="AP152" s="23"/>
      <c r="AQ152" s="23"/>
      <c r="AR152" s="116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3"/>
      <c r="AJ153" s="43"/>
      <c r="AK153" s="23"/>
      <c r="AL153" s="23"/>
      <c r="AM153" s="23"/>
      <c r="AN153" s="23"/>
      <c r="AO153" s="23"/>
      <c r="AP153" s="23"/>
      <c r="AQ153" s="23"/>
      <c r="AR153" s="116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3"/>
      <c r="AJ154" s="43"/>
      <c r="AK154" s="23"/>
      <c r="AL154" s="23"/>
      <c r="AM154" s="23"/>
      <c r="AN154" s="23"/>
      <c r="AO154" s="23"/>
      <c r="AP154" s="23"/>
      <c r="AQ154" s="23"/>
      <c r="AR154" s="116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3"/>
      <c r="AJ155" s="43"/>
      <c r="AK155" s="23"/>
      <c r="AL155" s="23"/>
      <c r="AM155" s="23"/>
      <c r="AN155" s="23"/>
      <c r="AO155" s="23"/>
      <c r="AP155" s="23"/>
      <c r="AQ155" s="23"/>
      <c r="AR155" s="116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3"/>
      <c r="AJ156" s="43"/>
      <c r="AK156" s="23"/>
      <c r="AL156" s="23"/>
      <c r="AM156" s="23"/>
      <c r="AN156" s="23"/>
      <c r="AO156" s="23"/>
      <c r="AP156" s="23"/>
      <c r="AQ156" s="23"/>
      <c r="AR156" s="116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3"/>
      <c r="AJ157" s="43"/>
      <c r="AK157" s="23"/>
      <c r="AL157" s="23"/>
      <c r="AM157" s="23"/>
      <c r="AN157" s="23"/>
      <c r="AO157" s="23"/>
      <c r="AP157" s="23"/>
      <c r="AQ157" s="23"/>
      <c r="AR157" s="116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3"/>
      <c r="AJ158" s="43"/>
      <c r="AK158" s="23"/>
      <c r="AL158" s="23"/>
      <c r="AM158" s="23"/>
      <c r="AN158" s="23"/>
      <c r="AO158" s="23"/>
      <c r="AP158" s="23"/>
      <c r="AQ158" s="23"/>
      <c r="AR158" s="116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3"/>
      <c r="AJ159" s="43"/>
      <c r="AK159" s="23"/>
      <c r="AL159" s="23"/>
      <c r="AM159" s="23"/>
      <c r="AN159" s="23"/>
      <c r="AO159" s="23"/>
      <c r="AP159" s="23"/>
      <c r="AQ159" s="23"/>
      <c r="AR159" s="116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3"/>
      <c r="AJ160" s="43"/>
      <c r="AK160" s="23"/>
      <c r="AL160" s="23"/>
      <c r="AM160" s="23"/>
      <c r="AN160" s="23"/>
      <c r="AO160" s="23"/>
      <c r="AP160" s="23"/>
      <c r="AQ160" s="23"/>
      <c r="AR160" s="116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3"/>
      <c r="AJ161" s="43"/>
      <c r="AK161" s="23"/>
      <c r="AL161" s="23"/>
      <c r="AM161" s="23"/>
      <c r="AN161" s="23"/>
      <c r="AO161" s="23"/>
      <c r="AP161" s="23"/>
      <c r="AQ161" s="23"/>
      <c r="AR161" s="116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3"/>
      <c r="AJ162" s="43"/>
      <c r="AK162" s="23"/>
      <c r="AL162" s="23"/>
      <c r="AM162" s="23"/>
      <c r="AN162" s="23"/>
      <c r="AO162" s="23"/>
      <c r="AP162" s="23"/>
      <c r="AQ162" s="23"/>
      <c r="AR162" s="116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3"/>
      <c r="AJ163" s="43"/>
      <c r="AK163" s="23"/>
      <c r="AL163" s="23"/>
      <c r="AM163" s="23"/>
      <c r="AN163" s="23"/>
      <c r="AO163" s="23"/>
      <c r="AP163" s="23"/>
      <c r="AQ163" s="23"/>
      <c r="AR163" s="116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3"/>
      <c r="AJ164" s="43"/>
      <c r="AK164" s="23"/>
      <c r="AL164" s="23"/>
      <c r="AM164" s="23"/>
      <c r="AN164" s="23"/>
      <c r="AO164" s="23"/>
      <c r="AP164" s="23"/>
      <c r="AQ164" s="23"/>
      <c r="AR164" s="116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3"/>
      <c r="AJ165" s="43"/>
      <c r="AK165" s="23"/>
      <c r="AL165" s="23"/>
      <c r="AM165" s="23"/>
      <c r="AN165" s="23"/>
      <c r="AO165" s="23"/>
      <c r="AP165" s="23"/>
      <c r="AQ165" s="23"/>
      <c r="AR165" s="116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3"/>
      <c r="AJ166" s="43"/>
      <c r="AK166" s="23"/>
      <c r="AL166" s="23"/>
      <c r="AM166" s="23"/>
      <c r="AN166" s="23"/>
      <c r="AO166" s="23"/>
      <c r="AP166" s="23"/>
      <c r="AQ166" s="23"/>
      <c r="AR166" s="116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3"/>
      <c r="AJ167" s="43"/>
      <c r="AK167" s="23"/>
      <c r="AL167" s="23"/>
      <c r="AM167" s="23"/>
      <c r="AN167" s="23"/>
      <c r="AO167" s="23"/>
      <c r="AP167" s="23"/>
      <c r="AQ167" s="23"/>
      <c r="AR167" s="116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3"/>
      <c r="AJ168" s="43"/>
      <c r="AK168" s="23"/>
      <c r="AL168" s="23"/>
      <c r="AM168" s="23"/>
      <c r="AN168" s="23"/>
      <c r="AO168" s="23"/>
      <c r="AP168" s="23"/>
      <c r="AQ168" s="23"/>
      <c r="AR168" s="116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3"/>
      <c r="AJ169" s="43"/>
      <c r="AK169" s="23"/>
      <c r="AL169" s="23"/>
      <c r="AM169" s="23"/>
      <c r="AN169" s="23"/>
      <c r="AO169" s="23"/>
      <c r="AP169" s="23"/>
      <c r="AQ169" s="23"/>
      <c r="AR169" s="116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3"/>
      <c r="AJ170" s="43"/>
      <c r="AK170" s="23"/>
      <c r="AL170" s="23"/>
      <c r="AM170" s="23"/>
      <c r="AN170" s="23"/>
      <c r="AO170" s="23"/>
      <c r="AP170" s="23"/>
      <c r="AQ170" s="23"/>
      <c r="AR170" s="116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3"/>
      <c r="AJ171" s="43"/>
      <c r="AK171" s="23"/>
      <c r="AL171" s="23"/>
      <c r="AM171" s="23"/>
      <c r="AN171" s="23"/>
      <c r="AO171" s="23"/>
      <c r="AP171" s="23"/>
      <c r="AQ171" s="23"/>
      <c r="AR171" s="116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3"/>
      <c r="AJ172" s="43"/>
      <c r="AK172" s="23"/>
      <c r="AL172" s="23"/>
      <c r="AM172" s="23"/>
      <c r="AN172" s="23"/>
      <c r="AO172" s="23"/>
      <c r="AP172" s="23"/>
      <c r="AQ172" s="23"/>
      <c r="AR172" s="116"/>
    </row>
    <row r="173" spans="1:44" ht="15" customHeight="1" x14ac:dyDescent="0.25">
      <c r="AG173" s="23"/>
      <c r="AH173" s="79"/>
      <c r="AI173" s="43"/>
      <c r="AJ173" s="43"/>
    </row>
    <row r="174" spans="1:44" ht="15" customHeight="1" x14ac:dyDescent="0.25">
      <c r="AG174" s="23"/>
      <c r="AH174" s="79"/>
      <c r="AI174" s="43"/>
      <c r="AJ174" s="43"/>
    </row>
    <row r="175" spans="1:44" ht="15" customHeight="1" x14ac:dyDescent="0.25">
      <c r="AG175" s="23"/>
      <c r="AH175" s="79"/>
      <c r="AI175" s="43"/>
      <c r="AJ175" s="43"/>
    </row>
    <row r="176" spans="1:44" ht="15" customHeight="1" x14ac:dyDescent="0.25">
      <c r="AG176" s="23"/>
      <c r="AH176" s="79"/>
      <c r="AI176" s="43"/>
      <c r="AJ176" s="43"/>
    </row>
    <row r="177" spans="2:43" ht="15" customHeight="1" x14ac:dyDescent="0.25">
      <c r="AG177" s="23"/>
      <c r="AH177" s="79"/>
      <c r="AI177" s="43"/>
      <c r="AJ177" s="43"/>
    </row>
    <row r="178" spans="2:43" ht="15" customHeight="1" x14ac:dyDescent="0.25">
      <c r="AG178" s="23"/>
      <c r="AH178" s="79"/>
      <c r="AI178" s="43"/>
      <c r="AJ178" s="43"/>
    </row>
    <row r="179" spans="2:43" ht="15" customHeight="1" x14ac:dyDescent="0.25">
      <c r="AG179" s="23"/>
      <c r="AH179" s="79"/>
      <c r="AI179" s="43"/>
      <c r="AJ179" s="43"/>
    </row>
    <row r="180" spans="2:43" ht="15" customHeight="1" x14ac:dyDescent="0.2"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</row>
    <row r="181" spans="2:43" ht="15" customHeight="1" x14ac:dyDescent="0.2"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</row>
    <row r="182" spans="2:43" ht="15" customHeight="1" x14ac:dyDescent="0.2"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</row>
    <row r="183" spans="2:43" ht="15" customHeight="1" x14ac:dyDescent="0.2"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</row>
    <row r="184" spans="2:43" ht="15" customHeight="1" x14ac:dyDescent="0.2"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</row>
    <row r="185" spans="2:43" ht="15" customHeight="1" x14ac:dyDescent="0.2"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</row>
    <row r="186" spans="2:43" ht="15" customHeight="1" x14ac:dyDescent="0.2"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</row>
    <row r="187" spans="2:43" ht="15" customHeight="1" x14ac:dyDescent="0.2"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</row>
    <row r="188" spans="2:43" ht="15" customHeight="1" x14ac:dyDescent="0.2"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</row>
    <row r="189" spans="2:43" ht="15" customHeight="1" x14ac:dyDescent="0.2"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</row>
    <row r="190" spans="2:43" ht="15" customHeight="1" x14ac:dyDescent="0.2"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</row>
    <row r="191" spans="2:43" ht="15" customHeight="1" x14ac:dyDescent="0.2"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</row>
    <row r="192" spans="2:43" ht="15" customHeight="1" x14ac:dyDescent="0.2"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</row>
    <row r="193" spans="2:43" ht="15" customHeight="1" x14ac:dyDescent="0.2"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</row>
    <row r="194" spans="2:43" ht="15" customHeight="1" x14ac:dyDescent="0.2"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</row>
    <row r="195" spans="2:43" ht="15" customHeight="1" x14ac:dyDescent="0.2"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</row>
    <row r="196" spans="2:43" ht="15" customHeight="1" x14ac:dyDescent="0.2"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</row>
    <row r="197" spans="2:43" ht="15" customHeight="1" x14ac:dyDescent="0.2"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</row>
    <row r="198" spans="2:43" ht="15" customHeight="1" x14ac:dyDescent="0.2"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</row>
    <row r="199" spans="2:43" ht="15" customHeight="1" x14ac:dyDescent="0.2"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53</v>
      </c>
      <c r="F1" s="16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2"/>
      <c r="AB1" s="16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6" t="s">
        <v>104</v>
      </c>
      <c r="C2" s="87"/>
      <c r="D2" s="88"/>
      <c r="E2" s="13" t="s">
        <v>12</v>
      </c>
      <c r="F2" s="14"/>
      <c r="G2" s="14"/>
      <c r="H2" s="14"/>
      <c r="I2" s="20"/>
      <c r="J2" s="15"/>
      <c r="K2" s="89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63" t="s">
        <v>107</v>
      </c>
      <c r="Y2" s="164"/>
      <c r="Z2" s="165"/>
      <c r="AA2" s="13" t="s">
        <v>12</v>
      </c>
      <c r="AB2" s="14"/>
      <c r="AC2" s="14"/>
      <c r="AD2" s="14"/>
      <c r="AE2" s="20"/>
      <c r="AF2" s="15"/>
      <c r="AG2" s="89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1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8"/>
      <c r="L3" s="18" t="s">
        <v>5</v>
      </c>
      <c r="M3" s="18" t="s">
        <v>6</v>
      </c>
      <c r="N3" s="18" t="s">
        <v>86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8"/>
      <c r="AH3" s="18" t="s">
        <v>5</v>
      </c>
      <c r="AI3" s="18" t="s">
        <v>6</v>
      </c>
      <c r="AJ3" s="18" t="s">
        <v>86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1983</v>
      </c>
      <c r="C4" s="31" t="s">
        <v>44</v>
      </c>
      <c r="D4" s="39" t="s">
        <v>36</v>
      </c>
      <c r="E4" s="31">
        <v>10</v>
      </c>
      <c r="F4" s="31">
        <v>0</v>
      </c>
      <c r="G4" s="31">
        <v>1</v>
      </c>
      <c r="H4" s="31">
        <v>9</v>
      </c>
      <c r="I4" s="31"/>
      <c r="J4" s="126"/>
      <c r="K4" s="23"/>
      <c r="L4" s="18"/>
      <c r="M4" s="18"/>
      <c r="N4" s="18"/>
      <c r="O4" s="18"/>
      <c r="P4" s="23"/>
      <c r="Q4" s="31">
        <v>10</v>
      </c>
      <c r="R4" s="31">
        <v>0</v>
      </c>
      <c r="S4" s="31">
        <v>3</v>
      </c>
      <c r="T4" s="31">
        <v>8</v>
      </c>
      <c r="U4" s="31"/>
      <c r="V4" s="166"/>
      <c r="W4" s="38"/>
      <c r="X4" s="31"/>
      <c r="Y4" s="35"/>
      <c r="Z4" s="39"/>
      <c r="AA4" s="31"/>
      <c r="AB4" s="31"/>
      <c r="AC4" s="31"/>
      <c r="AD4" s="32"/>
      <c r="AE4" s="31"/>
      <c r="AF4" s="126"/>
      <c r="AG4" s="38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67"/>
      <c r="AS4" s="12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1"/>
      <c r="D5" s="39"/>
      <c r="E5" s="31"/>
      <c r="F5" s="31"/>
      <c r="G5" s="31"/>
      <c r="H5" s="31"/>
      <c r="I5" s="31"/>
      <c r="J5" s="126"/>
      <c r="K5" s="23"/>
      <c r="L5" s="18"/>
      <c r="M5" s="18"/>
      <c r="N5" s="18"/>
      <c r="O5" s="18"/>
      <c r="P5" s="23"/>
      <c r="Q5" s="31"/>
      <c r="R5" s="31"/>
      <c r="S5" s="31"/>
      <c r="T5" s="31"/>
      <c r="U5" s="31"/>
      <c r="V5" s="166"/>
      <c r="W5" s="38"/>
      <c r="X5" s="31"/>
      <c r="Y5" s="35"/>
      <c r="Z5" s="39"/>
      <c r="AA5" s="31"/>
      <c r="AB5" s="31"/>
      <c r="AC5" s="31"/>
      <c r="AD5" s="32"/>
      <c r="AE5" s="31"/>
      <c r="AF5" s="126"/>
      <c r="AG5" s="38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67"/>
      <c r="AS5" s="12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1987</v>
      </c>
      <c r="C6" s="31" t="s">
        <v>59</v>
      </c>
      <c r="D6" s="39" t="s">
        <v>36</v>
      </c>
      <c r="E6" s="31">
        <v>16</v>
      </c>
      <c r="F6" s="31">
        <v>0</v>
      </c>
      <c r="G6" s="31">
        <v>8</v>
      </c>
      <c r="H6" s="31">
        <v>4</v>
      </c>
      <c r="I6" s="31"/>
      <c r="J6" s="126"/>
      <c r="K6" s="23"/>
      <c r="L6" s="18"/>
      <c r="M6" s="18"/>
      <c r="N6" s="18"/>
      <c r="O6" s="18"/>
      <c r="P6" s="23"/>
      <c r="Q6" s="31"/>
      <c r="R6" s="31"/>
      <c r="S6" s="31"/>
      <c r="T6" s="31"/>
      <c r="U6" s="31"/>
      <c r="V6" s="166"/>
      <c r="W6" s="38"/>
      <c r="X6" s="31"/>
      <c r="Y6" s="35"/>
      <c r="Z6" s="39"/>
      <c r="AA6" s="31"/>
      <c r="AB6" s="31"/>
      <c r="AC6" s="31"/>
      <c r="AD6" s="32"/>
      <c r="AE6" s="31"/>
      <c r="AF6" s="126"/>
      <c r="AG6" s="38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67"/>
      <c r="AS6" s="12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1988</v>
      </c>
      <c r="C7" s="31" t="s">
        <v>56</v>
      </c>
      <c r="D7" s="39" t="s">
        <v>57</v>
      </c>
      <c r="E7" s="32">
        <v>21</v>
      </c>
      <c r="F7" s="32">
        <v>1</v>
      </c>
      <c r="G7" s="31">
        <v>22</v>
      </c>
      <c r="H7" s="31">
        <v>8</v>
      </c>
      <c r="I7" s="31"/>
      <c r="J7" s="126"/>
      <c r="K7" s="23"/>
      <c r="L7" s="18"/>
      <c r="M7" s="18"/>
      <c r="N7" s="18"/>
      <c r="O7" s="18"/>
      <c r="P7" s="23"/>
      <c r="Q7" s="31"/>
      <c r="R7" s="31"/>
      <c r="S7" s="31"/>
      <c r="T7" s="31"/>
      <c r="U7" s="31"/>
      <c r="V7" s="166"/>
      <c r="W7" s="38"/>
      <c r="X7" s="31"/>
      <c r="Y7" s="35"/>
      <c r="Z7" s="39"/>
      <c r="AA7" s="31"/>
      <c r="AB7" s="31"/>
      <c r="AC7" s="31"/>
      <c r="AD7" s="32"/>
      <c r="AE7" s="31"/>
      <c r="AF7" s="126"/>
      <c r="AG7" s="38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67"/>
      <c r="AS7" s="12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1989</v>
      </c>
      <c r="C8" s="31" t="s">
        <v>37</v>
      </c>
      <c r="D8" s="39" t="s">
        <v>57</v>
      </c>
      <c r="E8" s="31">
        <v>22</v>
      </c>
      <c r="F8" s="31">
        <v>0</v>
      </c>
      <c r="G8" s="31">
        <v>21</v>
      </c>
      <c r="H8" s="185">
        <v>13</v>
      </c>
      <c r="I8" s="31"/>
      <c r="J8" s="126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66"/>
      <c r="W8" s="38"/>
      <c r="X8" s="31"/>
      <c r="Y8" s="35"/>
      <c r="Z8" s="39"/>
      <c r="AA8" s="31"/>
      <c r="AB8" s="31"/>
      <c r="AC8" s="31"/>
      <c r="AD8" s="32"/>
      <c r="AE8" s="31"/>
      <c r="AF8" s="126"/>
      <c r="AG8" s="38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67"/>
      <c r="AS8" s="12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95" t="s">
        <v>109</v>
      </c>
      <c r="C9" s="99"/>
      <c r="D9" s="98"/>
      <c r="E9" s="97">
        <f>SUM(E4:E8)</f>
        <v>69</v>
      </c>
      <c r="F9" s="97">
        <f>SUM(F4:F8)</f>
        <v>1</v>
      </c>
      <c r="G9" s="97">
        <f>SUM(G4:G8)</f>
        <v>52</v>
      </c>
      <c r="H9" s="97">
        <f>SUM(H4:H8)</f>
        <v>34</v>
      </c>
      <c r="I9" s="97">
        <f>SUM(I4:I8)</f>
        <v>0</v>
      </c>
      <c r="J9" s="168">
        <v>0</v>
      </c>
      <c r="K9" s="89">
        <f>SUM(K4:K8)</f>
        <v>0</v>
      </c>
      <c r="L9" s="22"/>
      <c r="M9" s="20"/>
      <c r="N9" s="131"/>
      <c r="O9" s="132"/>
      <c r="P9" s="23"/>
      <c r="Q9" s="97">
        <f>SUM(Q4:Q8)</f>
        <v>10</v>
      </c>
      <c r="R9" s="97">
        <f>SUM(R4:R8)</f>
        <v>0</v>
      </c>
      <c r="S9" s="97">
        <f>SUM(S4:S8)</f>
        <v>3</v>
      </c>
      <c r="T9" s="97">
        <f>SUM(T4:T8)</f>
        <v>8</v>
      </c>
      <c r="U9" s="97">
        <f>SUM(U4:U8)</f>
        <v>0</v>
      </c>
      <c r="V9" s="41">
        <v>0</v>
      </c>
      <c r="W9" s="89">
        <f>SUM(W4:W8)</f>
        <v>0</v>
      </c>
      <c r="X9" s="16" t="s">
        <v>109</v>
      </c>
      <c r="Y9" s="17"/>
      <c r="Z9" s="15"/>
      <c r="AA9" s="97">
        <f>SUM(AA4:AA8)</f>
        <v>0</v>
      </c>
      <c r="AB9" s="97">
        <f>SUM(AB4:AB8)</f>
        <v>0</v>
      </c>
      <c r="AC9" s="97">
        <f>SUM(AC4:AC8)</f>
        <v>0</v>
      </c>
      <c r="AD9" s="97">
        <f>SUM(AD4:AD8)</f>
        <v>0</v>
      </c>
      <c r="AE9" s="97">
        <f>SUM(AE4:AE8)</f>
        <v>0</v>
      </c>
      <c r="AF9" s="168">
        <v>0</v>
      </c>
      <c r="AG9" s="89">
        <f>SUM(AG4:AG8)</f>
        <v>0</v>
      </c>
      <c r="AH9" s="22"/>
      <c r="AI9" s="20"/>
      <c r="AJ9" s="131"/>
      <c r="AK9" s="132"/>
      <c r="AL9" s="23"/>
      <c r="AM9" s="97">
        <f>SUM(AM4:AM8)</f>
        <v>0</v>
      </c>
      <c r="AN9" s="97">
        <f>SUM(AN4:AN8)</f>
        <v>0</v>
      </c>
      <c r="AO9" s="97">
        <f>SUM(AO4:AO8)</f>
        <v>0</v>
      </c>
      <c r="AP9" s="97">
        <f>SUM(AP4:AP8)</f>
        <v>0</v>
      </c>
      <c r="AQ9" s="97">
        <f>SUM(AQ4:AQ8)</f>
        <v>0</v>
      </c>
      <c r="AR9" s="168">
        <v>0</v>
      </c>
      <c r="AS9" s="118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38"/>
      <c r="L10" s="23"/>
      <c r="M10" s="23"/>
      <c r="N10" s="23"/>
      <c r="O10" s="23"/>
      <c r="P10" s="43"/>
      <c r="Q10" s="43"/>
      <c r="R10" s="46"/>
      <c r="S10" s="43"/>
      <c r="T10" s="43"/>
      <c r="U10" s="23"/>
      <c r="V10" s="23"/>
      <c r="W10" s="38"/>
      <c r="X10" s="43"/>
      <c r="Y10" s="43"/>
      <c r="Z10" s="43"/>
      <c r="AA10" s="43"/>
      <c r="AB10" s="43"/>
      <c r="AC10" s="43"/>
      <c r="AD10" s="43"/>
      <c r="AE10" s="43"/>
      <c r="AF10" s="44"/>
      <c r="AG10" s="38"/>
      <c r="AH10" s="23"/>
      <c r="AI10" s="23"/>
      <c r="AJ10" s="23"/>
      <c r="AK10" s="23"/>
      <c r="AL10" s="43"/>
      <c r="AM10" s="43"/>
      <c r="AN10" s="46"/>
      <c r="AO10" s="43"/>
      <c r="AP10" s="43"/>
      <c r="AQ10" s="23"/>
      <c r="AR10" s="23"/>
      <c r="AS10" s="3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69" t="s">
        <v>110</v>
      </c>
      <c r="C11" s="170"/>
      <c r="D11" s="17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27</v>
      </c>
      <c r="M11" s="18" t="s">
        <v>28</v>
      </c>
      <c r="N11" s="18" t="s">
        <v>111</v>
      </c>
      <c r="O11" s="18" t="s">
        <v>112</v>
      </c>
      <c r="Q11" s="46"/>
      <c r="R11" s="46" t="s">
        <v>42</v>
      </c>
      <c r="S11" s="46"/>
      <c r="T11" s="43" t="s">
        <v>43</v>
      </c>
      <c r="U11" s="23"/>
      <c r="V11" s="38"/>
      <c r="W11" s="38"/>
      <c r="X11" s="172"/>
      <c r="Y11" s="172"/>
      <c r="Z11" s="172"/>
      <c r="AA11" s="172"/>
      <c r="AB11" s="172"/>
      <c r="AC11" s="46"/>
      <c r="AD11" s="46"/>
      <c r="AE11" s="46"/>
      <c r="AF11" s="43"/>
      <c r="AG11" s="43"/>
      <c r="AH11" s="43"/>
      <c r="AI11" s="43"/>
      <c r="AJ11" s="43"/>
      <c r="AK11" s="43"/>
      <c r="AM11" s="38"/>
      <c r="AN11" s="172"/>
      <c r="AO11" s="172"/>
      <c r="AP11" s="172"/>
      <c r="AQ11" s="172"/>
      <c r="AR11" s="172"/>
      <c r="AS11" s="17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9" t="s">
        <v>113</v>
      </c>
      <c r="C12" s="12"/>
      <c r="D12" s="51"/>
      <c r="E12" s="173">
        <v>61</v>
      </c>
      <c r="F12" s="173">
        <v>4</v>
      </c>
      <c r="G12" s="173">
        <v>30</v>
      </c>
      <c r="H12" s="173">
        <v>24</v>
      </c>
      <c r="I12" s="173">
        <v>178</v>
      </c>
      <c r="J12" s="174">
        <v>0.45500000000000002</v>
      </c>
      <c r="K12" s="43">
        <f>PRODUCT(I12/J12)</f>
        <v>391.20879120879118</v>
      </c>
      <c r="L12" s="175">
        <f>PRODUCT((F12+G12)/E12)</f>
        <v>0.55737704918032782</v>
      </c>
      <c r="M12" s="175">
        <f>PRODUCT(H12/E12)</f>
        <v>0.39344262295081966</v>
      </c>
      <c r="N12" s="175">
        <f>PRODUCT((F12+G12+H12)/E12)</f>
        <v>0.95081967213114749</v>
      </c>
      <c r="O12" s="175">
        <f>PRODUCT(I12/E12)</f>
        <v>2.918032786885246</v>
      </c>
      <c r="Q12" s="46"/>
      <c r="R12" s="46"/>
      <c r="S12" s="46"/>
      <c r="T12" s="43" t="s">
        <v>58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76" t="s">
        <v>104</v>
      </c>
      <c r="C13" s="177"/>
      <c r="D13" s="178"/>
      <c r="E13" s="173">
        <f>PRODUCT(E9+Q9)</f>
        <v>79</v>
      </c>
      <c r="F13" s="173">
        <f>PRODUCT(F9+R9)</f>
        <v>1</v>
      </c>
      <c r="G13" s="173">
        <f>PRODUCT(G9+S9)</f>
        <v>55</v>
      </c>
      <c r="H13" s="173">
        <f>PRODUCT(H9+T9)</f>
        <v>42</v>
      </c>
      <c r="I13" s="173">
        <f>PRODUCT(I9+U9)</f>
        <v>0</v>
      </c>
      <c r="J13" s="174">
        <v>0</v>
      </c>
      <c r="K13" s="43">
        <v>0</v>
      </c>
      <c r="L13" s="175">
        <f>PRODUCT((F13+G13)/E13)</f>
        <v>0.70886075949367089</v>
      </c>
      <c r="M13" s="175">
        <f>PRODUCT(H13/E13)</f>
        <v>0.53164556962025311</v>
      </c>
      <c r="N13" s="175">
        <f>PRODUCT((F13+G13+H13)/E13)</f>
        <v>1.240506329113924</v>
      </c>
      <c r="O13" s="175">
        <f>PRODUCT(I13/E13)</f>
        <v>0</v>
      </c>
      <c r="Q13" s="46"/>
      <c r="R13" s="46"/>
      <c r="S13" s="46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79" t="s">
        <v>107</v>
      </c>
      <c r="C14" s="180"/>
      <c r="D14" s="181"/>
      <c r="E14" s="173">
        <f>PRODUCT(AA9+AM9)</f>
        <v>0</v>
      </c>
      <c r="F14" s="173">
        <f>PRODUCT(AB9+AN9)</f>
        <v>0</v>
      </c>
      <c r="G14" s="173">
        <f>PRODUCT(AC9+AO9)</f>
        <v>0</v>
      </c>
      <c r="H14" s="173">
        <f>PRODUCT(AD9+AP9)</f>
        <v>0</v>
      </c>
      <c r="I14" s="173">
        <f>PRODUCT(AE9+AQ9)</f>
        <v>0</v>
      </c>
      <c r="J14" s="174">
        <v>0</v>
      </c>
      <c r="K14" s="23">
        <v>0</v>
      </c>
      <c r="L14" s="175">
        <v>0</v>
      </c>
      <c r="M14" s="175">
        <v>0</v>
      </c>
      <c r="N14" s="175">
        <v>0</v>
      </c>
      <c r="O14" s="175">
        <v>0</v>
      </c>
      <c r="Q14" s="46"/>
      <c r="R14" s="46"/>
      <c r="S14" s="4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46"/>
      <c r="AH14" s="46"/>
      <c r="AI14" s="46"/>
      <c r="AJ14" s="46"/>
      <c r="AK14" s="43"/>
      <c r="AL14" s="2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82" t="s">
        <v>109</v>
      </c>
      <c r="C15" s="183"/>
      <c r="D15" s="184"/>
      <c r="E15" s="173">
        <f>SUM(E12:E14)</f>
        <v>140</v>
      </c>
      <c r="F15" s="173">
        <f t="shared" ref="F15:I15" si="0">SUM(F12:F14)</f>
        <v>5</v>
      </c>
      <c r="G15" s="173">
        <f t="shared" si="0"/>
        <v>85</v>
      </c>
      <c r="H15" s="173">
        <f t="shared" si="0"/>
        <v>66</v>
      </c>
      <c r="I15" s="173">
        <f t="shared" si="0"/>
        <v>178</v>
      </c>
      <c r="J15" s="174">
        <v>0</v>
      </c>
      <c r="K15" s="43">
        <f>SUM(K12:K14)</f>
        <v>391.20879120879118</v>
      </c>
      <c r="L15" s="175">
        <f>PRODUCT((F15+G15)/E15)</f>
        <v>0.6428571428571429</v>
      </c>
      <c r="M15" s="175">
        <f>PRODUCT(H15/E15)</f>
        <v>0.47142857142857142</v>
      </c>
      <c r="N15" s="175">
        <f>PRODUCT((F15+G15+H15)/E15)</f>
        <v>1.1142857142857143</v>
      </c>
      <c r="O15" s="175">
        <v>2.92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3"/>
      <c r="F16" s="23"/>
      <c r="G16" s="23"/>
      <c r="H16" s="23"/>
      <c r="I16" s="23"/>
      <c r="J16" s="43"/>
      <c r="K16" s="43"/>
      <c r="L16" s="23"/>
      <c r="M16" s="23"/>
      <c r="N16" s="23"/>
      <c r="O16" s="23"/>
      <c r="P16" s="43"/>
      <c r="Q16" s="43"/>
      <c r="R16" s="43"/>
      <c r="S16" s="4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6"/>
      <c r="AH175" s="46"/>
      <c r="AI175" s="46"/>
      <c r="AJ175" s="46"/>
      <c r="AK175" s="43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3"/>
      <c r="AL180" s="23"/>
    </row>
    <row r="181" spans="12:38" x14ac:dyDescent="0.25">
      <c r="R181" s="38"/>
      <c r="S181" s="3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38"/>
      <c r="S182" s="3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8"/>
      <c r="S183" s="3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38"/>
      <c r="S184" s="3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8"/>
      <c r="S185" s="3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1.5703125" style="80" customWidth="1"/>
    <col min="4" max="4" width="10.5703125" style="115" customWidth="1"/>
    <col min="5" max="5" width="8" style="115" customWidth="1"/>
    <col min="6" max="6" width="0.7109375" style="38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61" customWidth="1"/>
    <col min="22" max="22" width="10.85546875" style="80" customWidth="1"/>
    <col min="23" max="23" width="21" style="115" customWidth="1"/>
    <col min="24" max="24" width="9.7109375" style="80" customWidth="1"/>
    <col min="25" max="30" width="9.140625" style="116"/>
  </cols>
  <sheetData>
    <row r="1" spans="1:30" ht="18.75" x14ac:dyDescent="0.3">
      <c r="A1" s="1"/>
      <c r="B1" s="90" t="s">
        <v>60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54"/>
      <c r="R1" s="154"/>
      <c r="S1" s="154"/>
      <c r="T1" s="154"/>
      <c r="U1" s="154"/>
      <c r="V1" s="87"/>
      <c r="W1" s="91"/>
      <c r="X1" s="84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34</v>
      </c>
      <c r="C2" s="5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5"/>
      <c r="R2" s="155"/>
      <c r="S2" s="155"/>
      <c r="T2" s="155"/>
      <c r="U2" s="155"/>
      <c r="V2" s="11"/>
      <c r="W2" s="93"/>
      <c r="X2" s="32"/>
      <c r="Y2" s="92"/>
      <c r="Z2" s="92"/>
      <c r="AA2" s="92"/>
      <c r="AB2" s="92"/>
      <c r="AC2" s="92"/>
      <c r="AD2" s="92"/>
    </row>
    <row r="3" spans="1:30" x14ac:dyDescent="0.25">
      <c r="A3" s="1"/>
      <c r="B3" s="94" t="s">
        <v>61</v>
      </c>
      <c r="C3" s="22" t="s">
        <v>62</v>
      </c>
      <c r="D3" s="95" t="s">
        <v>63</v>
      </c>
      <c r="E3" s="96" t="s">
        <v>1</v>
      </c>
      <c r="F3" s="23"/>
      <c r="G3" s="97" t="s">
        <v>64</v>
      </c>
      <c r="H3" s="98" t="s">
        <v>65</v>
      </c>
      <c r="I3" s="98" t="s">
        <v>32</v>
      </c>
      <c r="J3" s="17" t="s">
        <v>66</v>
      </c>
      <c r="K3" s="99" t="s">
        <v>67</v>
      </c>
      <c r="L3" s="99" t="s">
        <v>68</v>
      </c>
      <c r="M3" s="97" t="s">
        <v>69</v>
      </c>
      <c r="N3" s="97" t="s">
        <v>31</v>
      </c>
      <c r="O3" s="98" t="s">
        <v>70</v>
      </c>
      <c r="P3" s="97" t="s">
        <v>65</v>
      </c>
      <c r="Q3" s="156" t="s">
        <v>16</v>
      </c>
      <c r="R3" s="156">
        <v>1</v>
      </c>
      <c r="S3" s="156">
        <v>2</v>
      </c>
      <c r="T3" s="156">
        <v>3</v>
      </c>
      <c r="U3" s="156" t="s">
        <v>71</v>
      </c>
      <c r="V3" s="17" t="s">
        <v>21</v>
      </c>
      <c r="W3" s="16" t="s">
        <v>72</v>
      </c>
      <c r="X3" s="16" t="s">
        <v>73</v>
      </c>
      <c r="Y3" s="92"/>
      <c r="Z3" s="92"/>
      <c r="AA3" s="92"/>
      <c r="AB3" s="92"/>
      <c r="AC3" s="92"/>
      <c r="AD3" s="92"/>
    </row>
    <row r="4" spans="1:30" x14ac:dyDescent="0.25">
      <c r="A4" s="1"/>
      <c r="B4" s="100" t="s">
        <v>77</v>
      </c>
      <c r="C4" s="101" t="s">
        <v>78</v>
      </c>
      <c r="D4" s="100" t="s">
        <v>74</v>
      </c>
      <c r="E4" s="117" t="s">
        <v>36</v>
      </c>
      <c r="F4" s="118"/>
      <c r="G4" s="107">
        <v>1</v>
      </c>
      <c r="H4" s="103"/>
      <c r="I4" s="103"/>
      <c r="J4" s="104" t="s">
        <v>76</v>
      </c>
      <c r="K4" s="104">
        <v>3</v>
      </c>
      <c r="L4" s="105"/>
      <c r="M4" s="104">
        <v>1</v>
      </c>
      <c r="N4" s="102"/>
      <c r="O4" s="103"/>
      <c r="P4" s="103"/>
      <c r="Q4" s="157"/>
      <c r="R4" s="157"/>
      <c r="S4" s="157"/>
      <c r="T4" s="157"/>
      <c r="U4" s="157"/>
      <c r="V4" s="106"/>
      <c r="W4" s="119" t="s">
        <v>79</v>
      </c>
      <c r="X4" s="102"/>
      <c r="Y4" s="92"/>
      <c r="Z4" s="92"/>
      <c r="AA4" s="92"/>
      <c r="AB4" s="92"/>
      <c r="AC4" s="92"/>
      <c r="AD4" s="92"/>
    </row>
    <row r="5" spans="1:30" x14ac:dyDescent="0.25">
      <c r="A5" s="1"/>
      <c r="B5" s="147"/>
      <c r="C5" s="148"/>
      <c r="D5" s="149"/>
      <c r="E5" s="150"/>
      <c r="F5" s="151"/>
      <c r="G5" s="148"/>
      <c r="H5" s="148"/>
      <c r="I5" s="148"/>
      <c r="J5" s="152"/>
      <c r="K5" s="152"/>
      <c r="L5" s="152"/>
      <c r="M5" s="148"/>
      <c r="N5" s="148"/>
      <c r="O5" s="148"/>
      <c r="P5" s="148"/>
      <c r="Q5" s="158"/>
      <c r="R5" s="158"/>
      <c r="S5" s="158"/>
      <c r="T5" s="158"/>
      <c r="U5" s="158"/>
      <c r="V5" s="148"/>
      <c r="W5" s="149"/>
      <c r="X5" s="153"/>
      <c r="Y5" s="92"/>
      <c r="Z5" s="92"/>
      <c r="AA5" s="92"/>
      <c r="AB5" s="92"/>
      <c r="AC5" s="92"/>
      <c r="AD5" s="92"/>
    </row>
    <row r="6" spans="1:30" x14ac:dyDescent="0.25">
      <c r="A6" s="1"/>
      <c r="B6" s="94" t="s">
        <v>75</v>
      </c>
      <c r="C6" s="22" t="s">
        <v>62</v>
      </c>
      <c r="D6" s="95" t="s">
        <v>63</v>
      </c>
      <c r="E6" s="96" t="s">
        <v>1</v>
      </c>
      <c r="F6" s="23"/>
      <c r="G6" s="97" t="s">
        <v>64</v>
      </c>
      <c r="H6" s="98" t="s">
        <v>65</v>
      </c>
      <c r="I6" s="98" t="s">
        <v>32</v>
      </c>
      <c r="J6" s="17" t="s">
        <v>66</v>
      </c>
      <c r="K6" s="99" t="s">
        <v>67</v>
      </c>
      <c r="L6" s="99" t="s">
        <v>68</v>
      </c>
      <c r="M6" s="97" t="s">
        <v>69</v>
      </c>
      <c r="N6" s="97" t="s">
        <v>31</v>
      </c>
      <c r="O6" s="98" t="s">
        <v>70</v>
      </c>
      <c r="P6" s="97" t="s">
        <v>65</v>
      </c>
      <c r="Q6" s="156" t="s">
        <v>16</v>
      </c>
      <c r="R6" s="156">
        <v>1</v>
      </c>
      <c r="S6" s="156">
        <v>2</v>
      </c>
      <c r="T6" s="156">
        <v>3</v>
      </c>
      <c r="U6" s="156" t="s">
        <v>71</v>
      </c>
      <c r="V6" s="17" t="s">
        <v>21</v>
      </c>
      <c r="W6" s="16" t="s">
        <v>72</v>
      </c>
      <c r="X6" s="16" t="s">
        <v>73</v>
      </c>
      <c r="Y6" s="92"/>
      <c r="Z6" s="92"/>
      <c r="AA6" s="92"/>
      <c r="AB6" s="92"/>
      <c r="AC6" s="92"/>
      <c r="AD6" s="92"/>
    </row>
    <row r="7" spans="1:30" x14ac:dyDescent="0.25">
      <c r="A7" s="1"/>
      <c r="B7" s="108" t="s">
        <v>80</v>
      </c>
      <c r="C7" s="109" t="s">
        <v>81</v>
      </c>
      <c r="D7" s="110" t="s">
        <v>74</v>
      </c>
      <c r="E7" s="120" t="s">
        <v>36</v>
      </c>
      <c r="F7" s="121"/>
      <c r="G7" s="107"/>
      <c r="H7" s="111"/>
      <c r="I7" s="107">
        <v>1</v>
      </c>
      <c r="J7" s="105" t="s">
        <v>82</v>
      </c>
      <c r="K7" s="105">
        <v>6</v>
      </c>
      <c r="L7" s="105"/>
      <c r="M7" s="105">
        <v>1</v>
      </c>
      <c r="N7" s="107"/>
      <c r="O7" s="111"/>
      <c r="P7" s="107"/>
      <c r="Q7" s="159" t="s">
        <v>101</v>
      </c>
      <c r="R7" s="159" t="s">
        <v>98</v>
      </c>
      <c r="S7" s="159" t="s">
        <v>99</v>
      </c>
      <c r="T7" s="159" t="s">
        <v>100</v>
      </c>
      <c r="U7" s="159"/>
      <c r="V7" s="112">
        <v>0.66700000000000004</v>
      </c>
      <c r="W7" s="110" t="s">
        <v>79</v>
      </c>
      <c r="X7" s="107">
        <v>1520</v>
      </c>
      <c r="Y7" s="92"/>
      <c r="Z7" s="92"/>
      <c r="AA7" s="92"/>
      <c r="AB7" s="92"/>
      <c r="AC7" s="92"/>
      <c r="AD7" s="92"/>
    </row>
    <row r="8" spans="1:30" x14ac:dyDescent="0.25">
      <c r="A8" s="9"/>
      <c r="B8" s="147"/>
      <c r="C8" s="148"/>
      <c r="D8" s="149"/>
      <c r="E8" s="150"/>
      <c r="F8" s="151"/>
      <c r="G8" s="148"/>
      <c r="H8" s="148"/>
      <c r="I8" s="148"/>
      <c r="J8" s="152"/>
      <c r="K8" s="152"/>
      <c r="L8" s="152"/>
      <c r="M8" s="148"/>
      <c r="N8" s="148"/>
      <c r="O8" s="148"/>
      <c r="P8" s="148"/>
      <c r="Q8" s="158"/>
      <c r="R8" s="158"/>
      <c r="S8" s="158"/>
      <c r="T8" s="158"/>
      <c r="U8" s="158"/>
      <c r="V8" s="148"/>
      <c r="W8" s="149"/>
      <c r="X8" s="153"/>
      <c r="Y8" s="92"/>
      <c r="Z8" s="92"/>
      <c r="AA8" s="92"/>
      <c r="AB8" s="92"/>
      <c r="AC8" s="92"/>
      <c r="AD8" s="92"/>
    </row>
    <row r="9" spans="1:30" x14ac:dyDescent="0.25">
      <c r="A9" s="9"/>
      <c r="B9" s="113"/>
      <c r="C9" s="43"/>
      <c r="D9" s="113"/>
      <c r="E9" s="114"/>
      <c r="G9" s="43"/>
      <c r="H9" s="46"/>
      <c r="I9" s="43"/>
      <c r="J9" s="23"/>
      <c r="K9" s="23"/>
      <c r="L9" s="23"/>
      <c r="M9" s="43"/>
      <c r="N9" s="43"/>
      <c r="O9" s="43"/>
      <c r="P9" s="43"/>
      <c r="Q9" s="160"/>
      <c r="R9" s="160"/>
      <c r="S9" s="160"/>
      <c r="T9" s="160"/>
      <c r="U9" s="160"/>
      <c r="V9" s="43"/>
      <c r="W9" s="113"/>
      <c r="X9" s="43"/>
      <c r="Y9" s="92"/>
      <c r="Z9" s="92"/>
      <c r="AA9" s="92"/>
      <c r="AB9" s="92"/>
      <c r="AC9" s="92"/>
      <c r="AD9" s="92"/>
    </row>
    <row r="10" spans="1:30" x14ac:dyDescent="0.25">
      <c r="A10" s="9"/>
      <c r="B10" s="113"/>
      <c r="C10" s="43"/>
      <c r="D10" s="113"/>
      <c r="E10" s="114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160"/>
      <c r="R10" s="160"/>
      <c r="S10" s="160"/>
      <c r="T10" s="160"/>
      <c r="U10" s="160"/>
      <c r="V10" s="43"/>
      <c r="W10" s="113"/>
      <c r="X10" s="43"/>
      <c r="Y10" s="92"/>
      <c r="Z10" s="92"/>
      <c r="AA10" s="92"/>
      <c r="AB10" s="92"/>
      <c r="AC10" s="92"/>
      <c r="AD10" s="92"/>
    </row>
    <row r="11" spans="1:30" x14ac:dyDescent="0.25">
      <c r="A11" s="9"/>
      <c r="B11" s="113"/>
      <c r="C11" s="43"/>
      <c r="D11" s="113"/>
      <c r="E11" s="114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60"/>
      <c r="R11" s="160"/>
      <c r="S11" s="160"/>
      <c r="T11" s="160"/>
      <c r="U11" s="160"/>
      <c r="V11" s="43"/>
      <c r="W11" s="113"/>
      <c r="X11" s="43"/>
      <c r="Y11" s="92"/>
      <c r="Z11" s="92"/>
      <c r="AA11" s="92"/>
      <c r="AB11" s="92"/>
      <c r="AC11" s="92"/>
      <c r="AD11" s="92"/>
    </row>
    <row r="12" spans="1:30" x14ac:dyDescent="0.25">
      <c r="A12" s="9"/>
      <c r="B12" s="113"/>
      <c r="C12" s="43"/>
      <c r="D12" s="113"/>
      <c r="E12" s="114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60"/>
      <c r="R12" s="160"/>
      <c r="S12" s="160"/>
      <c r="T12" s="160"/>
      <c r="U12" s="160"/>
      <c r="V12" s="43"/>
      <c r="W12" s="113"/>
      <c r="X12" s="43"/>
      <c r="Y12" s="92"/>
      <c r="Z12" s="92"/>
      <c r="AA12" s="92"/>
      <c r="AB12" s="92"/>
      <c r="AC12" s="92"/>
      <c r="AD12" s="92"/>
    </row>
    <row r="13" spans="1:30" x14ac:dyDescent="0.25">
      <c r="A13" s="9"/>
      <c r="B13" s="113"/>
      <c r="C13" s="43"/>
      <c r="D13" s="113"/>
      <c r="E13" s="114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60"/>
      <c r="R13" s="160"/>
      <c r="S13" s="160"/>
      <c r="T13" s="160"/>
      <c r="U13" s="160"/>
      <c r="V13" s="43"/>
      <c r="W13" s="113"/>
      <c r="X13" s="43"/>
      <c r="Y13" s="92"/>
      <c r="Z13" s="92"/>
      <c r="AA13" s="92"/>
      <c r="AB13" s="92"/>
      <c r="AC13" s="92"/>
      <c r="AD13" s="92"/>
    </row>
    <row r="14" spans="1:30" x14ac:dyDescent="0.25">
      <c r="A14" s="9"/>
      <c r="B14" s="113"/>
      <c r="C14" s="43"/>
      <c r="D14" s="113"/>
      <c r="E14" s="114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60"/>
      <c r="R14" s="160"/>
      <c r="S14" s="160"/>
      <c r="T14" s="160"/>
      <c r="U14" s="160"/>
      <c r="V14" s="43"/>
      <c r="W14" s="113"/>
      <c r="X14" s="43"/>
      <c r="Y14" s="92"/>
      <c r="Z14" s="92"/>
      <c r="AA14" s="92"/>
      <c r="AB14" s="92"/>
      <c r="AC14" s="92"/>
      <c r="AD14" s="92"/>
    </row>
    <row r="15" spans="1:30" x14ac:dyDescent="0.25">
      <c r="A15" s="9"/>
      <c r="B15" s="113"/>
      <c r="C15" s="43"/>
      <c r="D15" s="113"/>
      <c r="E15" s="114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60"/>
      <c r="R15" s="160"/>
      <c r="S15" s="160"/>
      <c r="T15" s="160"/>
      <c r="U15" s="160"/>
      <c r="V15" s="43"/>
      <c r="W15" s="113"/>
      <c r="X15" s="43"/>
      <c r="Y15" s="92"/>
      <c r="Z15" s="92"/>
      <c r="AA15" s="92"/>
      <c r="AB15" s="92"/>
      <c r="AC15" s="92"/>
      <c r="AD15" s="92"/>
    </row>
    <row r="16" spans="1:30" x14ac:dyDescent="0.25">
      <c r="A16" s="9"/>
      <c r="B16" s="113"/>
      <c r="C16" s="43"/>
      <c r="D16" s="113"/>
      <c r="E16" s="114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60"/>
      <c r="R16" s="160"/>
      <c r="S16" s="160"/>
      <c r="T16" s="160"/>
      <c r="U16" s="160"/>
      <c r="V16" s="43"/>
      <c r="W16" s="113"/>
      <c r="X16" s="43"/>
      <c r="Y16" s="92"/>
      <c r="Z16" s="92"/>
      <c r="AA16" s="92"/>
      <c r="AB16" s="92"/>
      <c r="AC16" s="92"/>
      <c r="AD16" s="92"/>
    </row>
    <row r="17" spans="1:30" x14ac:dyDescent="0.25">
      <c r="A17" s="9"/>
      <c r="B17" s="113"/>
      <c r="C17" s="43"/>
      <c r="D17" s="113"/>
      <c r="E17" s="114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60"/>
      <c r="R17" s="160"/>
      <c r="S17" s="160"/>
      <c r="T17" s="160"/>
      <c r="U17" s="160"/>
      <c r="V17" s="43"/>
      <c r="W17" s="113"/>
      <c r="X17" s="43"/>
      <c r="Y17" s="92"/>
      <c r="Z17" s="92"/>
      <c r="AA17" s="92"/>
      <c r="AB17" s="92"/>
      <c r="AC17" s="92"/>
      <c r="AD17" s="92"/>
    </row>
    <row r="18" spans="1:30" x14ac:dyDescent="0.25">
      <c r="A18" s="9"/>
      <c r="B18" s="113"/>
      <c r="C18" s="43"/>
      <c r="D18" s="113"/>
      <c r="E18" s="114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60"/>
      <c r="R18" s="160"/>
      <c r="S18" s="160"/>
      <c r="T18" s="160"/>
      <c r="U18" s="160"/>
      <c r="V18" s="43"/>
      <c r="W18" s="113"/>
      <c r="X18" s="43"/>
      <c r="Y18" s="92"/>
      <c r="Z18" s="92"/>
      <c r="AA18" s="92"/>
      <c r="AB18" s="92"/>
      <c r="AC18" s="92"/>
      <c r="AD18" s="92"/>
    </row>
    <row r="19" spans="1:30" x14ac:dyDescent="0.25">
      <c r="A19" s="9"/>
      <c r="B19" s="113"/>
      <c r="C19" s="43"/>
      <c r="D19" s="113"/>
      <c r="E19" s="114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60"/>
      <c r="R19" s="160"/>
      <c r="S19" s="160"/>
      <c r="T19" s="160"/>
      <c r="U19" s="160"/>
      <c r="V19" s="43"/>
      <c r="W19" s="113"/>
      <c r="X19" s="43"/>
      <c r="Y19" s="92"/>
      <c r="Z19" s="92"/>
      <c r="AA19" s="92"/>
      <c r="AB19" s="92"/>
      <c r="AC19" s="92"/>
      <c r="AD19" s="92"/>
    </row>
    <row r="20" spans="1:30" x14ac:dyDescent="0.25">
      <c r="A20" s="9"/>
      <c r="B20" s="113"/>
      <c r="C20" s="43"/>
      <c r="D20" s="113"/>
      <c r="E20" s="114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60"/>
      <c r="R20" s="160"/>
      <c r="S20" s="160"/>
      <c r="T20" s="160"/>
      <c r="U20" s="160"/>
      <c r="V20" s="43"/>
      <c r="W20" s="113"/>
      <c r="X20" s="43"/>
      <c r="Y20" s="92"/>
      <c r="Z20" s="92"/>
      <c r="AA20" s="92"/>
      <c r="AB20" s="92"/>
      <c r="AC20" s="92"/>
      <c r="AD20" s="92"/>
    </row>
    <row r="21" spans="1:30" x14ac:dyDescent="0.25">
      <c r="A21" s="9"/>
      <c r="B21" s="113"/>
      <c r="C21" s="43"/>
      <c r="D21" s="113"/>
      <c r="E21" s="114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60"/>
      <c r="R21" s="160"/>
      <c r="S21" s="160"/>
      <c r="T21" s="160"/>
      <c r="U21" s="160"/>
      <c r="V21" s="43"/>
      <c r="W21" s="113"/>
      <c r="X21" s="43"/>
      <c r="Y21" s="92"/>
      <c r="Z21" s="92"/>
      <c r="AA21" s="92"/>
      <c r="AB21" s="92"/>
      <c r="AC21" s="92"/>
      <c r="AD21" s="92"/>
    </row>
    <row r="22" spans="1:30" x14ac:dyDescent="0.25">
      <c r="A22" s="9"/>
      <c r="B22" s="113"/>
      <c r="C22" s="43"/>
      <c r="D22" s="113"/>
      <c r="E22" s="114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60"/>
      <c r="R22" s="160"/>
      <c r="S22" s="160"/>
      <c r="T22" s="160"/>
      <c r="U22" s="160"/>
      <c r="V22" s="43"/>
      <c r="W22" s="113"/>
      <c r="X22" s="43"/>
      <c r="Y22" s="92"/>
      <c r="Z22" s="92"/>
      <c r="AA22" s="92"/>
      <c r="AB22" s="92"/>
      <c r="AC22" s="92"/>
      <c r="AD22" s="92"/>
    </row>
    <row r="23" spans="1:30" x14ac:dyDescent="0.25">
      <c r="A23" s="9"/>
      <c r="B23" s="113"/>
      <c r="C23" s="43"/>
      <c r="D23" s="113"/>
      <c r="E23" s="114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60"/>
      <c r="R23" s="160"/>
      <c r="S23" s="160"/>
      <c r="T23" s="160"/>
      <c r="U23" s="160"/>
      <c r="V23" s="43"/>
      <c r="W23" s="113"/>
      <c r="X23" s="43"/>
      <c r="Y23" s="92"/>
      <c r="Z23" s="92"/>
      <c r="AA23" s="92"/>
      <c r="AB23" s="92"/>
      <c r="AC23" s="92"/>
      <c r="AD23" s="92"/>
    </row>
    <row r="24" spans="1:30" x14ac:dyDescent="0.25">
      <c r="A24" s="9"/>
      <c r="B24" s="113"/>
      <c r="C24" s="43"/>
      <c r="D24" s="113"/>
      <c r="E24" s="114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60"/>
      <c r="R24" s="160"/>
      <c r="S24" s="160"/>
      <c r="T24" s="160"/>
      <c r="U24" s="160"/>
      <c r="V24" s="43"/>
      <c r="W24" s="113"/>
      <c r="X24" s="43"/>
      <c r="Y24" s="92"/>
      <c r="Z24" s="92"/>
      <c r="AA24" s="92"/>
      <c r="AB24" s="92"/>
      <c r="AC24" s="92"/>
      <c r="AD24" s="92"/>
    </row>
    <row r="25" spans="1:30" x14ac:dyDescent="0.25">
      <c r="A25" s="9"/>
      <c r="B25" s="113"/>
      <c r="C25" s="43"/>
      <c r="D25" s="113"/>
      <c r="E25" s="114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60"/>
      <c r="R25" s="160"/>
      <c r="S25" s="160"/>
      <c r="T25" s="160"/>
      <c r="U25" s="160"/>
      <c r="V25" s="43"/>
      <c r="W25" s="113"/>
      <c r="X25" s="43"/>
      <c r="Y25" s="92"/>
      <c r="Z25" s="92"/>
      <c r="AA25" s="92"/>
      <c r="AB25" s="92"/>
      <c r="AC25" s="92"/>
      <c r="AD25" s="92"/>
    </row>
    <row r="26" spans="1:30" x14ac:dyDescent="0.25">
      <c r="A26" s="9"/>
      <c r="B26" s="113"/>
      <c r="C26" s="43"/>
      <c r="D26" s="113"/>
      <c r="E26" s="114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60"/>
      <c r="R26" s="160"/>
      <c r="S26" s="160"/>
      <c r="T26" s="160"/>
      <c r="U26" s="160"/>
      <c r="V26" s="43"/>
      <c r="W26" s="113"/>
      <c r="X26" s="43"/>
      <c r="Y26" s="92"/>
      <c r="Z26" s="92"/>
      <c r="AA26" s="92"/>
      <c r="AB26" s="92"/>
      <c r="AC26" s="92"/>
      <c r="AD26" s="92"/>
    </row>
    <row r="27" spans="1:30" x14ac:dyDescent="0.25">
      <c r="A27" s="9"/>
      <c r="B27" s="113"/>
      <c r="C27" s="43"/>
      <c r="D27" s="113"/>
      <c r="E27" s="114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60"/>
      <c r="R27" s="160"/>
      <c r="S27" s="160"/>
      <c r="T27" s="160"/>
      <c r="U27" s="160"/>
      <c r="V27" s="43"/>
      <c r="W27" s="113"/>
      <c r="X27" s="43"/>
      <c r="Y27" s="92"/>
      <c r="Z27" s="92"/>
      <c r="AA27" s="92"/>
      <c r="AB27" s="92"/>
      <c r="AC27" s="92"/>
      <c r="AD27" s="92"/>
    </row>
    <row r="28" spans="1:30" x14ac:dyDescent="0.25">
      <c r="A28" s="9"/>
      <c r="B28" s="113"/>
      <c r="C28" s="43"/>
      <c r="D28" s="113"/>
      <c r="E28" s="114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60"/>
      <c r="R28" s="160"/>
      <c r="S28" s="160"/>
      <c r="T28" s="160"/>
      <c r="U28" s="160"/>
      <c r="V28" s="43"/>
      <c r="W28" s="113"/>
      <c r="X28" s="43"/>
      <c r="Y28" s="92"/>
      <c r="Z28" s="92"/>
      <c r="AA28" s="92"/>
      <c r="AB28" s="92"/>
      <c r="AC28" s="92"/>
      <c r="AD28" s="92"/>
    </row>
    <row r="29" spans="1:30" x14ac:dyDescent="0.25">
      <c r="A29" s="9"/>
      <c r="B29" s="113"/>
      <c r="C29" s="43"/>
      <c r="D29" s="113"/>
      <c r="E29" s="114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60"/>
      <c r="R29" s="160"/>
      <c r="S29" s="160"/>
      <c r="T29" s="160"/>
      <c r="U29" s="160"/>
      <c r="V29" s="43"/>
      <c r="W29" s="113"/>
      <c r="X29" s="43"/>
      <c r="Y29" s="92"/>
      <c r="Z29" s="92"/>
      <c r="AA29" s="92"/>
      <c r="AB29" s="92"/>
      <c r="AC29" s="92"/>
      <c r="AD29" s="92"/>
    </row>
    <row r="30" spans="1:30" x14ac:dyDescent="0.25">
      <c r="A30" s="9"/>
      <c r="B30" s="113"/>
      <c r="C30" s="43"/>
      <c r="D30" s="113"/>
      <c r="E30" s="114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60"/>
      <c r="R30" s="160"/>
      <c r="S30" s="160"/>
      <c r="T30" s="160"/>
      <c r="U30" s="160"/>
      <c r="V30" s="43"/>
      <c r="W30" s="113"/>
      <c r="X30" s="43"/>
      <c r="Y30" s="92"/>
      <c r="Z30" s="92"/>
      <c r="AA30" s="92"/>
      <c r="AB30" s="92"/>
      <c r="AC30" s="92"/>
      <c r="AD30" s="92"/>
    </row>
    <row r="31" spans="1:30" x14ac:dyDescent="0.25">
      <c r="A31" s="9"/>
      <c r="B31" s="113"/>
      <c r="C31" s="43"/>
      <c r="D31" s="113"/>
      <c r="E31" s="114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60"/>
      <c r="R31" s="160"/>
      <c r="S31" s="160"/>
      <c r="T31" s="160"/>
      <c r="U31" s="160"/>
      <c r="V31" s="43"/>
      <c r="W31" s="113"/>
      <c r="X31" s="43"/>
      <c r="Y31" s="92"/>
      <c r="Z31" s="92"/>
      <c r="AA31" s="92"/>
      <c r="AB31" s="92"/>
      <c r="AC31" s="92"/>
      <c r="AD31" s="92"/>
    </row>
    <row r="32" spans="1:30" x14ac:dyDescent="0.25">
      <c r="A32" s="9"/>
      <c r="B32" s="113"/>
      <c r="C32" s="43"/>
      <c r="D32" s="113"/>
      <c r="E32" s="114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60"/>
      <c r="R32" s="160"/>
      <c r="S32" s="160"/>
      <c r="T32" s="160"/>
      <c r="U32" s="160"/>
      <c r="V32" s="43"/>
      <c r="W32" s="113"/>
      <c r="X32" s="43"/>
      <c r="Y32" s="92"/>
      <c r="Z32" s="92"/>
      <c r="AA32" s="92"/>
      <c r="AB32" s="92"/>
      <c r="AC32" s="92"/>
      <c r="AD32" s="92"/>
    </row>
    <row r="33" spans="1:30" x14ac:dyDescent="0.25">
      <c r="A33" s="9"/>
      <c r="B33" s="113"/>
      <c r="C33" s="43"/>
      <c r="D33" s="113"/>
      <c r="E33" s="114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60"/>
      <c r="R33" s="160"/>
      <c r="S33" s="160"/>
      <c r="T33" s="160"/>
      <c r="U33" s="160"/>
      <c r="V33" s="43"/>
      <c r="W33" s="113"/>
      <c r="X33" s="43"/>
      <c r="Y33" s="92"/>
      <c r="Z33" s="92"/>
      <c r="AA33" s="92"/>
      <c r="AB33" s="92"/>
      <c r="AC33" s="92"/>
      <c r="AD33" s="92"/>
    </row>
    <row r="34" spans="1:30" x14ac:dyDescent="0.25">
      <c r="A34" s="9"/>
      <c r="B34" s="113"/>
      <c r="C34" s="43"/>
      <c r="D34" s="113"/>
      <c r="E34" s="114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60"/>
      <c r="R34" s="160"/>
      <c r="S34" s="160"/>
      <c r="T34" s="160"/>
      <c r="U34" s="160"/>
      <c r="V34" s="43"/>
      <c r="W34" s="113"/>
      <c r="X34" s="43"/>
      <c r="Y34" s="92"/>
      <c r="Z34" s="92"/>
      <c r="AA34" s="92"/>
      <c r="AB34" s="92"/>
      <c r="AC34" s="92"/>
      <c r="AD34" s="92"/>
    </row>
    <row r="35" spans="1:30" x14ac:dyDescent="0.25">
      <c r="A35" s="9"/>
      <c r="B35" s="113"/>
      <c r="C35" s="43"/>
      <c r="D35" s="113"/>
      <c r="E35" s="114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60"/>
      <c r="R35" s="160"/>
      <c r="S35" s="160"/>
      <c r="T35" s="160"/>
      <c r="U35" s="160"/>
      <c r="V35" s="43"/>
      <c r="W35" s="113"/>
      <c r="X35" s="43"/>
      <c r="Y35" s="92"/>
      <c r="Z35" s="92"/>
      <c r="AA35" s="92"/>
      <c r="AB35" s="92"/>
      <c r="AC35" s="92"/>
      <c r="AD35" s="92"/>
    </row>
    <row r="36" spans="1:30" x14ac:dyDescent="0.25">
      <c r="A36" s="9"/>
      <c r="B36" s="113"/>
      <c r="C36" s="43"/>
      <c r="D36" s="113"/>
      <c r="E36" s="114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60"/>
      <c r="R36" s="160"/>
      <c r="S36" s="160"/>
      <c r="T36" s="160"/>
      <c r="U36" s="160"/>
      <c r="V36" s="43"/>
      <c r="W36" s="113"/>
      <c r="X36" s="43"/>
      <c r="Y36" s="92"/>
      <c r="Z36" s="92"/>
      <c r="AA36" s="92"/>
      <c r="AB36" s="92"/>
      <c r="AC36" s="92"/>
      <c r="AD36" s="92"/>
    </row>
    <row r="37" spans="1:30" x14ac:dyDescent="0.25">
      <c r="A37" s="9"/>
      <c r="B37" s="113"/>
      <c r="C37" s="43"/>
      <c r="D37" s="113"/>
      <c r="E37" s="114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60"/>
      <c r="R37" s="160"/>
      <c r="S37" s="160"/>
      <c r="T37" s="160"/>
      <c r="U37" s="160"/>
      <c r="V37" s="43"/>
      <c r="W37" s="113"/>
      <c r="X37" s="43"/>
      <c r="Y37" s="92"/>
      <c r="Z37" s="92"/>
      <c r="AA37" s="92"/>
      <c r="AB37" s="92"/>
      <c r="AC37" s="92"/>
      <c r="AD37" s="92"/>
    </row>
    <row r="38" spans="1:30" x14ac:dyDescent="0.25">
      <c r="A38" s="9"/>
      <c r="B38" s="113"/>
      <c r="C38" s="43"/>
      <c r="D38" s="113"/>
      <c r="E38" s="114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60"/>
      <c r="R38" s="160"/>
      <c r="S38" s="160"/>
      <c r="T38" s="160"/>
      <c r="U38" s="160"/>
      <c r="V38" s="43"/>
      <c r="W38" s="113"/>
      <c r="X38" s="43"/>
      <c r="Y38" s="92"/>
      <c r="Z38" s="92"/>
      <c r="AA38" s="92"/>
      <c r="AB38" s="92"/>
      <c r="AC38" s="92"/>
      <c r="AD38" s="92"/>
    </row>
    <row r="39" spans="1:30" x14ac:dyDescent="0.25">
      <c r="A39" s="9"/>
      <c r="B39" s="113"/>
      <c r="C39" s="43"/>
      <c r="D39" s="113"/>
      <c r="E39" s="114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60"/>
      <c r="R39" s="160"/>
      <c r="S39" s="160"/>
      <c r="T39" s="160"/>
      <c r="U39" s="160"/>
      <c r="V39" s="43"/>
      <c r="W39" s="113"/>
      <c r="X39" s="43"/>
      <c r="Y39" s="92"/>
      <c r="Z39" s="92"/>
      <c r="AA39" s="92"/>
      <c r="AB39" s="92"/>
      <c r="AC39" s="92"/>
      <c r="AD39" s="92"/>
    </row>
    <row r="40" spans="1:30" x14ac:dyDescent="0.25">
      <c r="A40" s="9"/>
      <c r="B40" s="113"/>
      <c r="C40" s="43"/>
      <c r="D40" s="113"/>
      <c r="E40" s="114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60"/>
      <c r="R40" s="160"/>
      <c r="S40" s="160"/>
      <c r="T40" s="160"/>
      <c r="U40" s="160"/>
      <c r="V40" s="43"/>
      <c r="W40" s="113"/>
      <c r="X40" s="43"/>
      <c r="Y40" s="92"/>
      <c r="Z40" s="92"/>
      <c r="AA40" s="92"/>
      <c r="AB40" s="92"/>
      <c r="AC40" s="92"/>
      <c r="AD40" s="92"/>
    </row>
    <row r="41" spans="1:30" x14ac:dyDescent="0.25">
      <c r="A41" s="9"/>
      <c r="B41" s="113"/>
      <c r="C41" s="43"/>
      <c r="D41" s="113"/>
      <c r="E41" s="114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60"/>
      <c r="R41" s="160"/>
      <c r="S41" s="160"/>
      <c r="T41" s="160"/>
      <c r="U41" s="160"/>
      <c r="V41" s="43"/>
      <c r="W41" s="113"/>
      <c r="X41" s="43"/>
      <c r="Y41" s="92"/>
      <c r="Z41" s="92"/>
      <c r="AA41" s="92"/>
      <c r="AB41" s="92"/>
      <c r="AC41" s="92"/>
      <c r="AD41" s="92"/>
    </row>
    <row r="42" spans="1:30" x14ac:dyDescent="0.25">
      <c r="A42" s="9"/>
      <c r="B42" s="113"/>
      <c r="C42" s="43"/>
      <c r="D42" s="113"/>
      <c r="E42" s="114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60"/>
      <c r="R42" s="160"/>
      <c r="S42" s="160"/>
      <c r="T42" s="160"/>
      <c r="U42" s="160"/>
      <c r="V42" s="43"/>
      <c r="W42" s="113"/>
      <c r="X42" s="43"/>
      <c r="Y42" s="92"/>
      <c r="Z42" s="92"/>
      <c r="AA42" s="92"/>
      <c r="AB42" s="92"/>
      <c r="AC42" s="92"/>
      <c r="AD42" s="92"/>
    </row>
    <row r="43" spans="1:30" x14ac:dyDescent="0.25">
      <c r="A43" s="9"/>
      <c r="B43" s="113"/>
      <c r="C43" s="43"/>
      <c r="D43" s="113"/>
      <c r="E43" s="114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60"/>
      <c r="R43" s="160"/>
      <c r="S43" s="160"/>
      <c r="T43" s="160"/>
      <c r="U43" s="160"/>
      <c r="V43" s="43"/>
      <c r="W43" s="113"/>
      <c r="X43" s="43"/>
      <c r="Y43" s="92"/>
      <c r="Z43" s="92"/>
      <c r="AA43" s="92"/>
      <c r="AB43" s="92"/>
      <c r="AC43" s="92"/>
      <c r="AD43" s="92"/>
    </row>
    <row r="44" spans="1:30" x14ac:dyDescent="0.25">
      <c r="A44" s="9"/>
      <c r="B44" s="113"/>
      <c r="C44" s="43"/>
      <c r="D44" s="113"/>
      <c r="E44" s="114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60"/>
      <c r="R44" s="160"/>
      <c r="S44" s="160"/>
      <c r="T44" s="160"/>
      <c r="U44" s="160"/>
      <c r="V44" s="43"/>
      <c r="W44" s="113"/>
      <c r="X44" s="43"/>
      <c r="Y44" s="92"/>
      <c r="Z44" s="92"/>
      <c r="AA44" s="92"/>
      <c r="AB44" s="92"/>
      <c r="AC44" s="92"/>
      <c r="AD44" s="92"/>
    </row>
    <row r="45" spans="1:30" x14ac:dyDescent="0.25">
      <c r="A45" s="9"/>
      <c r="B45" s="113"/>
      <c r="C45" s="43"/>
      <c r="D45" s="113"/>
      <c r="E45" s="114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60"/>
      <c r="R45" s="160"/>
      <c r="S45" s="160"/>
      <c r="T45" s="160"/>
      <c r="U45" s="160"/>
      <c r="V45" s="43"/>
      <c r="W45" s="113"/>
      <c r="X45" s="43"/>
      <c r="Y45" s="92"/>
      <c r="Z45" s="92"/>
      <c r="AA45" s="92"/>
      <c r="AB45" s="92"/>
      <c r="AC45" s="92"/>
      <c r="AD45" s="92"/>
    </row>
    <row r="46" spans="1:30" x14ac:dyDescent="0.25">
      <c r="A46" s="9"/>
      <c r="B46" s="113"/>
      <c r="C46" s="43"/>
      <c r="D46" s="113"/>
      <c r="E46" s="114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60"/>
      <c r="R46" s="160"/>
      <c r="S46" s="160"/>
      <c r="T46" s="160"/>
      <c r="U46" s="160"/>
      <c r="V46" s="43"/>
      <c r="W46" s="113"/>
      <c r="X46" s="43"/>
      <c r="Y46" s="92"/>
      <c r="Z46" s="92"/>
      <c r="AA46" s="92"/>
      <c r="AB46" s="92"/>
      <c r="AC46" s="92"/>
      <c r="AD46" s="92"/>
    </row>
    <row r="47" spans="1:30" x14ac:dyDescent="0.25">
      <c r="A47" s="9"/>
      <c r="B47" s="113"/>
      <c r="C47" s="43"/>
      <c r="D47" s="113"/>
      <c r="E47" s="114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60"/>
      <c r="R47" s="160"/>
      <c r="S47" s="160"/>
      <c r="T47" s="160"/>
      <c r="U47" s="160"/>
      <c r="V47" s="43"/>
      <c r="W47" s="113"/>
      <c r="X47" s="43"/>
      <c r="Y47" s="92"/>
      <c r="Z47" s="92"/>
      <c r="AA47" s="92"/>
      <c r="AB47" s="92"/>
      <c r="AC47" s="92"/>
      <c r="AD47" s="92"/>
    </row>
    <row r="48" spans="1:30" x14ac:dyDescent="0.25">
      <c r="A48" s="9"/>
      <c r="B48" s="113"/>
      <c r="C48" s="43"/>
      <c r="D48" s="113"/>
      <c r="E48" s="114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160"/>
      <c r="R48" s="160"/>
      <c r="S48" s="160"/>
      <c r="T48" s="160"/>
      <c r="U48" s="160"/>
      <c r="V48" s="43"/>
      <c r="W48" s="113"/>
      <c r="X48" s="43"/>
      <c r="Y48" s="92"/>
      <c r="Z48" s="92"/>
      <c r="AA48" s="92"/>
      <c r="AB48" s="92"/>
      <c r="AC48" s="92"/>
      <c r="AD48" s="92"/>
    </row>
    <row r="49" spans="1:30" x14ac:dyDescent="0.25">
      <c r="A49" s="9"/>
      <c r="B49" s="113"/>
      <c r="C49" s="43"/>
      <c r="D49" s="113"/>
      <c r="E49" s="114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160"/>
      <c r="R49" s="160"/>
      <c r="S49" s="160"/>
      <c r="T49" s="160"/>
      <c r="U49" s="160"/>
      <c r="V49" s="43"/>
      <c r="W49" s="113"/>
      <c r="X49" s="43"/>
      <c r="Y49" s="92"/>
      <c r="Z49" s="92"/>
      <c r="AA49" s="92"/>
      <c r="AB49" s="92"/>
      <c r="AC49" s="92"/>
      <c r="AD49" s="92"/>
    </row>
    <row r="50" spans="1:30" x14ac:dyDescent="0.25">
      <c r="A50" s="9"/>
      <c r="B50" s="113"/>
      <c r="C50" s="43"/>
      <c r="D50" s="113"/>
      <c r="E50" s="114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160"/>
      <c r="R50" s="160"/>
      <c r="S50" s="160"/>
      <c r="T50" s="160"/>
      <c r="U50" s="160"/>
      <c r="V50" s="43"/>
      <c r="W50" s="113"/>
      <c r="X50" s="43"/>
      <c r="Y50" s="92"/>
      <c r="Z50" s="92"/>
      <c r="AA50" s="92"/>
      <c r="AB50" s="92"/>
      <c r="AC50" s="92"/>
      <c r="AD50" s="92"/>
    </row>
    <row r="51" spans="1:30" x14ac:dyDescent="0.25">
      <c r="A51" s="9"/>
      <c r="B51" s="113"/>
      <c r="C51" s="43"/>
      <c r="D51" s="113"/>
      <c r="E51" s="114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160"/>
      <c r="R51" s="160"/>
      <c r="S51" s="160"/>
      <c r="T51" s="160"/>
      <c r="U51" s="160"/>
      <c r="V51" s="43"/>
      <c r="W51" s="113"/>
      <c r="X51" s="43"/>
      <c r="Y51" s="92"/>
      <c r="Z51" s="92"/>
      <c r="AA51" s="92"/>
      <c r="AB51" s="92"/>
      <c r="AC51" s="92"/>
      <c r="AD51" s="92"/>
    </row>
    <row r="52" spans="1:30" x14ac:dyDescent="0.25">
      <c r="A52" s="9"/>
      <c r="B52" s="113"/>
      <c r="C52" s="43"/>
      <c r="D52" s="113"/>
      <c r="E52" s="114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160"/>
      <c r="R52" s="160"/>
      <c r="S52" s="160"/>
      <c r="T52" s="160"/>
      <c r="U52" s="160"/>
      <c r="V52" s="43"/>
      <c r="W52" s="113"/>
      <c r="X52" s="43"/>
      <c r="Y52" s="92"/>
      <c r="Z52" s="92"/>
      <c r="AA52" s="92"/>
      <c r="AB52" s="92"/>
      <c r="AC52" s="92"/>
      <c r="AD52" s="92"/>
    </row>
    <row r="53" spans="1:30" x14ac:dyDescent="0.25">
      <c r="A53" s="9"/>
      <c r="B53" s="113"/>
      <c r="C53" s="43"/>
      <c r="D53" s="113"/>
      <c r="E53" s="114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160"/>
      <c r="R53" s="160"/>
      <c r="S53" s="160"/>
      <c r="T53" s="160"/>
      <c r="U53" s="160"/>
      <c r="V53" s="43"/>
      <c r="W53" s="113"/>
      <c r="X53" s="43"/>
      <c r="Y53" s="92"/>
      <c r="Z53" s="92"/>
      <c r="AA53" s="92"/>
      <c r="AB53" s="92"/>
      <c r="AC53" s="92"/>
      <c r="AD53" s="92"/>
    </row>
    <row r="54" spans="1:30" x14ac:dyDescent="0.25">
      <c r="A54" s="9"/>
      <c r="B54" s="113"/>
      <c r="C54" s="43"/>
      <c r="D54" s="113"/>
      <c r="E54" s="114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160"/>
      <c r="R54" s="160"/>
      <c r="S54" s="160"/>
      <c r="T54" s="160"/>
      <c r="U54" s="160"/>
      <c r="V54" s="43"/>
      <c r="W54" s="113"/>
      <c r="X54" s="43"/>
      <c r="Y54" s="92"/>
      <c r="Z54" s="92"/>
      <c r="AA54" s="92"/>
      <c r="AB54" s="92"/>
      <c r="AC54" s="92"/>
      <c r="AD54" s="92"/>
    </row>
    <row r="55" spans="1:30" x14ac:dyDescent="0.25">
      <c r="A55" s="9"/>
      <c r="B55" s="113"/>
      <c r="C55" s="43"/>
      <c r="D55" s="113"/>
      <c r="E55" s="114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160"/>
      <c r="R55" s="160"/>
      <c r="S55" s="160"/>
      <c r="T55" s="160"/>
      <c r="U55" s="160"/>
      <c r="V55" s="43"/>
      <c r="W55" s="113"/>
      <c r="X55" s="43"/>
      <c r="Y55" s="92"/>
      <c r="Z55" s="92"/>
      <c r="AA55" s="92"/>
      <c r="AB55" s="92"/>
      <c r="AC55" s="92"/>
      <c r="AD55" s="92"/>
    </row>
    <row r="56" spans="1:30" x14ac:dyDescent="0.25">
      <c r="A56" s="9"/>
      <c r="B56" s="113"/>
      <c r="C56" s="43"/>
      <c r="D56" s="113"/>
      <c r="E56" s="114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160"/>
      <c r="R56" s="160"/>
      <c r="S56" s="160"/>
      <c r="T56" s="160"/>
      <c r="U56" s="160"/>
      <c r="V56" s="43"/>
      <c r="W56" s="113"/>
      <c r="X56" s="43"/>
      <c r="Y56" s="92"/>
      <c r="Z56" s="92"/>
      <c r="AA56" s="92"/>
      <c r="AB56" s="92"/>
      <c r="AC56" s="92"/>
      <c r="AD56" s="92"/>
    </row>
    <row r="57" spans="1:30" x14ac:dyDescent="0.25">
      <c r="A57" s="9"/>
      <c r="B57" s="113"/>
      <c r="C57" s="43"/>
      <c r="D57" s="113"/>
      <c r="E57" s="114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160"/>
      <c r="R57" s="160"/>
      <c r="S57" s="160"/>
      <c r="T57" s="160"/>
      <c r="U57" s="160"/>
      <c r="V57" s="43"/>
      <c r="W57" s="113"/>
      <c r="X57" s="43"/>
      <c r="Y57" s="92"/>
      <c r="Z57" s="92"/>
      <c r="AA57" s="92"/>
      <c r="AB57" s="92"/>
      <c r="AC57" s="92"/>
      <c r="AD57" s="92"/>
    </row>
    <row r="58" spans="1:30" x14ac:dyDescent="0.25">
      <c r="A58" s="9"/>
      <c r="B58" s="113"/>
      <c r="C58" s="43"/>
      <c r="D58" s="113"/>
      <c r="E58" s="114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160"/>
      <c r="R58" s="160"/>
      <c r="S58" s="160"/>
      <c r="T58" s="160"/>
      <c r="U58" s="160"/>
      <c r="V58" s="43"/>
      <c r="W58" s="113"/>
      <c r="X58" s="43"/>
      <c r="Y58" s="92"/>
      <c r="Z58" s="92"/>
      <c r="AA58" s="92"/>
      <c r="AB58" s="92"/>
      <c r="AC58" s="92"/>
      <c r="AD58" s="92"/>
    </row>
    <row r="59" spans="1:30" x14ac:dyDescent="0.25">
      <c r="A59" s="9"/>
      <c r="B59" s="113"/>
      <c r="C59" s="43"/>
      <c r="D59" s="113"/>
      <c r="E59" s="114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160"/>
      <c r="R59" s="160"/>
      <c r="S59" s="160"/>
      <c r="T59" s="160"/>
      <c r="U59" s="160"/>
      <c r="V59" s="43"/>
      <c r="W59" s="113"/>
      <c r="X59" s="43"/>
      <c r="Y59" s="92"/>
      <c r="Z59" s="92"/>
      <c r="AA59" s="92"/>
      <c r="AB59" s="92"/>
      <c r="AC59" s="92"/>
      <c r="AD59" s="92"/>
    </row>
    <row r="60" spans="1:30" x14ac:dyDescent="0.25">
      <c r="A60" s="9"/>
      <c r="B60" s="113"/>
      <c r="C60" s="43"/>
      <c r="D60" s="113"/>
      <c r="E60" s="114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160"/>
      <c r="R60" s="160"/>
      <c r="S60" s="160"/>
      <c r="T60" s="160"/>
      <c r="U60" s="160"/>
      <c r="V60" s="43"/>
      <c r="W60" s="113"/>
      <c r="X60" s="43"/>
      <c r="Y60" s="92"/>
      <c r="Z60" s="92"/>
      <c r="AA60" s="92"/>
      <c r="AB60" s="92"/>
      <c r="AC60" s="92"/>
      <c r="AD60" s="92"/>
    </row>
    <row r="61" spans="1:30" x14ac:dyDescent="0.25">
      <c r="A61" s="9"/>
      <c r="B61" s="113"/>
      <c r="C61" s="43"/>
      <c r="D61" s="113"/>
      <c r="E61" s="114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160"/>
      <c r="R61" s="160"/>
      <c r="S61" s="160"/>
      <c r="T61" s="160"/>
      <c r="U61" s="160"/>
      <c r="V61" s="43"/>
      <c r="W61" s="113"/>
      <c r="X61" s="43"/>
      <c r="Y61" s="92"/>
      <c r="Z61" s="92"/>
      <c r="AA61" s="92"/>
      <c r="AB61" s="92"/>
      <c r="AC61" s="92"/>
      <c r="AD61" s="92"/>
    </row>
    <row r="62" spans="1:30" x14ac:dyDescent="0.25">
      <c r="A62" s="9"/>
      <c r="B62" s="113"/>
      <c r="C62" s="43"/>
      <c r="D62" s="113"/>
      <c r="E62" s="114"/>
      <c r="G62" s="43"/>
      <c r="H62" s="46"/>
      <c r="I62" s="43"/>
      <c r="J62" s="23"/>
      <c r="K62" s="23"/>
      <c r="L62" s="23"/>
      <c r="M62" s="43"/>
      <c r="N62" s="43"/>
      <c r="O62" s="43"/>
      <c r="P62" s="43"/>
      <c r="Q62" s="160"/>
      <c r="R62" s="160"/>
      <c r="S62" s="160"/>
      <c r="T62" s="160"/>
      <c r="U62" s="160"/>
      <c r="V62" s="43"/>
      <c r="W62" s="113"/>
      <c r="X62" s="43"/>
      <c r="Y62" s="92"/>
      <c r="Z62" s="92"/>
      <c r="AA62" s="92"/>
      <c r="AB62" s="92"/>
      <c r="AC62" s="92"/>
      <c r="AD62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2019-01-21T19:59:40Z</dcterms:modified>
</cp:coreProperties>
</file>