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O15" i="2"/>
  <c r="O14" i="2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K17" i="2" l="1"/>
  <c r="H17" i="2"/>
  <c r="I17" i="2"/>
  <c r="O16" i="2"/>
  <c r="M17" i="2"/>
  <c r="N16" i="2"/>
  <c r="N15" i="2"/>
  <c r="M16" i="2"/>
  <c r="M15" i="2"/>
  <c r="F17" i="2"/>
  <c r="L15" i="2"/>
  <c r="L16" i="2"/>
  <c r="N17" i="2" l="1"/>
  <c r="L17" i="2"/>
  <c r="AB12" i="1" l="1"/>
  <c r="AA12" i="1"/>
  <c r="Z12" i="1"/>
  <c r="Y12" i="1"/>
  <c r="X12" i="1"/>
  <c r="W12" i="1"/>
  <c r="T12" i="1"/>
  <c r="S12" i="1"/>
  <c r="R12" i="1"/>
  <c r="Q12" i="1"/>
  <c r="P12" i="1"/>
</calcChain>
</file>

<file path=xl/sharedStrings.xml><?xml version="1.0" encoding="utf-8"?>
<sst xmlns="http://schemas.openxmlformats.org/spreadsheetml/2006/main" count="254" uniqueCount="116">
  <si>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</si>
  <si>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</si>
  <si>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</si>
  <si>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</si>
  <si>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</si>
  <si>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</si>
  <si>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</si>
  <si>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</si>
  <si>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</si>
  <si>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</si>
  <si>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</si>
  <si>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</si>
  <si>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</si>
  <si>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</si>
  <si>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</si>
  <si>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</si>
  <si>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</si>
  <si>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</si>
  <si>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</si>
  <si>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</si>
  <si>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</si>
  <si>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</si>
  <si>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</si>
  <si>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</si>
  <si>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</si>
  <si>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</si>
  <si>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</si>
  <si>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</si>
  <si>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</si>
  <si>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</si>
  <si>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</si>
  <si>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</si>
  <si>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Esa Niemelä</t>
  </si>
  <si>
    <t>10.</t>
  </si>
  <si>
    <t>HP</t>
  </si>
  <si>
    <t>5.</t>
  </si>
  <si>
    <t>3.</t>
  </si>
  <si>
    <t>PuMu</t>
  </si>
  <si>
    <t>suomensarja</t>
  </si>
  <si>
    <t>Seurat</t>
  </si>
  <si>
    <t>11.05. 1986  HP - VM  4-5</t>
  </si>
  <si>
    <t>18.05. 1986  Tahko - HP  14-10</t>
  </si>
  <si>
    <t>2.  ottelu</t>
  </si>
  <si>
    <t xml:space="preserve">  20 v 10 kk 23 pv</t>
  </si>
  <si>
    <t xml:space="preserve">  20 v 11 kk   0 pv</t>
  </si>
  <si>
    <t>ykkössarja</t>
  </si>
  <si>
    <t>18.6.1965</t>
  </si>
  <si>
    <t>MESTARUUSSARJA</t>
  </si>
  <si>
    <t>URA SM-SARJASSA</t>
  </si>
  <si>
    <t>PuMu = Puna-Mustat, Helsinki  (1941)</t>
  </si>
  <si>
    <t>HP = Haminan Palloilijat  (1928),  kasvattajaseura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</si>
  <si>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</si>
  <si>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</si>
  <si>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</si>
  <si>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</si>
  <si>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</si>
  <si>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</si>
  <si>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</si>
  <si>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</si>
  <si>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</si>
  <si>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</si>
  <si>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</si>
  <si>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</si>
  <si>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</si>
  <si>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</si>
  <si>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</si>
  <si>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</si>
  <si>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</si>
  <si>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</si>
  <si>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06.06. 1986  Lahti</t>
  </si>
  <si>
    <t xml:space="preserve">  5-5</t>
  </si>
  <si>
    <t>Tuomo Olli</t>
  </si>
  <si>
    <t>20 v  11 kk  19 pv</t>
  </si>
  <si>
    <t>B-POJAT</t>
  </si>
  <si>
    <t xml:space="preserve">  Itä - Länsi, tulos</t>
  </si>
  <si>
    <t>Itä</t>
  </si>
  <si>
    <t>3v</t>
  </si>
  <si>
    <t>A-POJAT</t>
  </si>
  <si>
    <t>24.07. 1982  Seinäjoki</t>
  </si>
  <si>
    <t xml:space="preserve"> 14-4</t>
  </si>
  <si>
    <t>3p</t>
  </si>
  <si>
    <t>Tommi Heinonen</t>
  </si>
  <si>
    <t>14.07. 1984  Pori</t>
  </si>
  <si>
    <t xml:space="preserve">  6-4</t>
  </si>
  <si>
    <t>III p</t>
  </si>
  <si>
    <t>Pekka Arffman</t>
  </si>
  <si>
    <t xml:space="preserve"> ITÄ - LÄNSI - KORTTI</t>
  </si>
  <si>
    <t>0/0</t>
  </si>
  <si>
    <t>----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</si>
  <si>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</si>
  <si>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</si>
  <si>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</si>
  <si>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</si>
  <si>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</si>
  <si>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</si>
  <si>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</si>
  <si>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</si>
  <si>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</si>
  <si>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</si>
  <si>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</si>
  <si>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</si>
  <si>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</si>
  <si>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</si>
  <si>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</si>
  <si>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</si>
  <si>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SuPo = Summan Ponnistus  (1906)</t>
  </si>
  <si>
    <t>6.</t>
  </si>
  <si>
    <t>SuPo</t>
  </si>
  <si>
    <t>9.</t>
  </si>
  <si>
    <t>6/8</t>
  </si>
  <si>
    <t>2/2</t>
  </si>
  <si>
    <t>2/4</t>
  </si>
  <si>
    <t>1/1</t>
  </si>
  <si>
    <t>1/4</t>
  </si>
  <si>
    <t>0/1</t>
  </si>
  <si>
    <t>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</si>
</sst>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8" fillId="6" borderId="2" xfId="0" applyFont="1" applyFill="1" applyBorder="1" applyAlignment="1">
      <alignment vertical="top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1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3" xfId="1" applyNumberFormat="1" applyFont="1" applyFill="1" applyBorder="1" applyAlignment="1">
      <alignment horizontal="center"/>
    </xf>
    <xf numFmtId="0" fontId="8" fillId="6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165" fontId="2" fillId="5" borderId="1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165" fontId="2" fillId="7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32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8"/>
      <c r="W2" s="22" t="s">
        <v>15</v>
      </c>
      <c r="X2" s="14"/>
      <c r="Y2" s="14"/>
      <c r="Z2" s="14"/>
      <c r="AA2" s="14"/>
      <c r="AB2" s="14"/>
      <c r="AC2" s="118"/>
      <c r="AD2" s="22" t="s">
        <v>89</v>
      </c>
      <c r="AE2" s="14"/>
      <c r="AF2" s="14"/>
      <c r="AG2" s="20"/>
      <c r="AH2" s="14" t="s">
        <v>90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91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36">
        <v>1984</v>
      </c>
      <c r="C4" s="36" t="s">
        <v>106</v>
      </c>
      <c r="D4" s="38" t="s">
        <v>107</v>
      </c>
      <c r="E4" s="36"/>
      <c r="F4" s="38" t="s">
        <v>38</v>
      </c>
      <c r="G4" s="36"/>
      <c r="H4" s="36"/>
      <c r="I4" s="36"/>
      <c r="J4" s="36"/>
      <c r="K4" s="36"/>
      <c r="L4" s="36"/>
      <c r="M4" s="36"/>
      <c r="N4" s="169"/>
      <c r="O4" s="28"/>
      <c r="P4" s="25"/>
      <c r="Q4" s="25"/>
      <c r="R4" s="25"/>
      <c r="S4" s="25"/>
      <c r="T4" s="25"/>
      <c r="U4" s="25"/>
      <c r="V4" s="28"/>
      <c r="W4" s="29"/>
      <c r="X4" s="29"/>
      <c r="Y4" s="29"/>
      <c r="Z4" s="29"/>
      <c r="AA4" s="29"/>
      <c r="AB4" s="69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1985</v>
      </c>
      <c r="C5" s="25"/>
      <c r="D5" s="26"/>
      <c r="E5" s="25"/>
      <c r="F5" s="25"/>
      <c r="G5" s="42"/>
      <c r="H5" s="51"/>
      <c r="I5" s="25"/>
      <c r="J5" s="25"/>
      <c r="K5" s="25"/>
      <c r="L5" s="25"/>
      <c r="M5" s="25"/>
      <c r="N5" s="27"/>
      <c r="O5" s="28"/>
      <c r="P5" s="25"/>
      <c r="Q5" s="25"/>
      <c r="R5" s="25"/>
      <c r="S5" s="25"/>
      <c r="T5" s="25"/>
      <c r="U5" s="25"/>
      <c r="V5" s="28"/>
      <c r="W5" s="29"/>
      <c r="X5" s="29"/>
      <c r="Y5" s="87"/>
      <c r="Z5" s="29"/>
      <c r="AA5" s="29"/>
      <c r="AB5" s="69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1986</v>
      </c>
      <c r="C6" s="25" t="s">
        <v>33</v>
      </c>
      <c r="D6" s="26" t="s">
        <v>34</v>
      </c>
      <c r="E6" s="25">
        <v>21</v>
      </c>
      <c r="F6" s="25">
        <v>1</v>
      </c>
      <c r="G6" s="25">
        <v>9</v>
      </c>
      <c r="H6" s="51">
        <v>3</v>
      </c>
      <c r="I6" s="25">
        <v>51</v>
      </c>
      <c r="J6" s="25">
        <v>10</v>
      </c>
      <c r="K6" s="25">
        <v>11</v>
      </c>
      <c r="L6" s="25">
        <v>20</v>
      </c>
      <c r="M6" s="25">
        <v>10</v>
      </c>
      <c r="N6" s="27">
        <v>0.41099999999999998</v>
      </c>
      <c r="O6" s="28"/>
      <c r="P6" s="25"/>
      <c r="Q6" s="25"/>
      <c r="R6" s="25"/>
      <c r="S6" s="25"/>
      <c r="T6" s="25"/>
      <c r="U6" s="25"/>
      <c r="V6" s="28"/>
      <c r="W6" s="29">
        <v>8</v>
      </c>
      <c r="X6" s="29">
        <v>0</v>
      </c>
      <c r="Y6" s="87">
        <v>3</v>
      </c>
      <c r="Z6" s="29">
        <v>1</v>
      </c>
      <c r="AA6" s="29">
        <v>25</v>
      </c>
      <c r="AB6" s="69">
        <v>0.46300000000000002</v>
      </c>
      <c r="AC6" s="28"/>
      <c r="AD6" s="25"/>
      <c r="AE6" s="25">
        <v>1</v>
      </c>
      <c r="AF6" s="25"/>
      <c r="AG6" s="25"/>
      <c r="AH6" s="25"/>
      <c r="AI6" s="25"/>
      <c r="AJ6" s="9"/>
    </row>
    <row r="7" spans="1:36" s="23" customFormat="1" ht="15" customHeight="1" x14ac:dyDescent="0.2">
      <c r="A7" s="9"/>
      <c r="B7" s="30">
        <v>1987</v>
      </c>
      <c r="C7" s="30" t="s">
        <v>35</v>
      </c>
      <c r="D7" s="31" t="s">
        <v>34</v>
      </c>
      <c r="E7" s="30"/>
      <c r="F7" s="32" t="s">
        <v>45</v>
      </c>
      <c r="G7" s="33"/>
      <c r="H7" s="34"/>
      <c r="I7" s="30"/>
      <c r="J7" s="30"/>
      <c r="K7" s="30"/>
      <c r="L7" s="30"/>
      <c r="M7" s="30"/>
      <c r="N7" s="35"/>
      <c r="O7" s="24"/>
      <c r="P7" s="25"/>
      <c r="Q7" s="25"/>
      <c r="R7" s="25"/>
      <c r="S7" s="25"/>
      <c r="T7" s="25"/>
      <c r="U7" s="25"/>
      <c r="V7" s="24"/>
      <c r="W7" s="29"/>
      <c r="X7" s="29"/>
      <c r="Y7" s="87"/>
      <c r="Z7" s="29"/>
      <c r="AA7" s="29"/>
      <c r="AB7" s="69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30">
        <v>1988</v>
      </c>
      <c r="C8" s="30" t="s">
        <v>36</v>
      </c>
      <c r="D8" s="31" t="s">
        <v>34</v>
      </c>
      <c r="E8" s="30"/>
      <c r="F8" s="32" t="s">
        <v>45</v>
      </c>
      <c r="G8" s="33"/>
      <c r="H8" s="34"/>
      <c r="I8" s="30"/>
      <c r="J8" s="30"/>
      <c r="K8" s="30"/>
      <c r="L8" s="30"/>
      <c r="M8" s="30"/>
      <c r="N8" s="35"/>
      <c r="O8" s="24"/>
      <c r="P8" s="25"/>
      <c r="Q8" s="25"/>
      <c r="R8" s="25"/>
      <c r="S8" s="25"/>
      <c r="T8" s="25"/>
      <c r="U8" s="25"/>
      <c r="V8" s="24"/>
      <c r="W8" s="29"/>
      <c r="X8" s="29"/>
      <c r="Y8" s="87"/>
      <c r="Z8" s="29"/>
      <c r="AA8" s="29"/>
      <c r="AB8" s="69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30">
        <v>1989</v>
      </c>
      <c r="C9" s="30" t="s">
        <v>36</v>
      </c>
      <c r="D9" s="31" t="s">
        <v>34</v>
      </c>
      <c r="E9" s="30"/>
      <c r="F9" s="32" t="s">
        <v>45</v>
      </c>
      <c r="G9" s="33"/>
      <c r="H9" s="34"/>
      <c r="I9" s="30"/>
      <c r="J9" s="30"/>
      <c r="K9" s="30"/>
      <c r="L9" s="30"/>
      <c r="M9" s="30"/>
      <c r="N9" s="35"/>
      <c r="O9" s="28"/>
      <c r="P9" s="25"/>
      <c r="Q9" s="25"/>
      <c r="R9" s="25"/>
      <c r="S9" s="25"/>
      <c r="T9" s="25"/>
      <c r="U9" s="25"/>
      <c r="V9" s="28"/>
      <c r="W9" s="29"/>
      <c r="X9" s="29"/>
      <c r="Y9" s="87"/>
      <c r="Z9" s="29"/>
      <c r="AA9" s="29"/>
      <c r="AB9" s="69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6">
        <v>1990</v>
      </c>
      <c r="C10" s="36" t="s">
        <v>36</v>
      </c>
      <c r="D10" s="37" t="s">
        <v>37</v>
      </c>
      <c r="E10" s="36"/>
      <c r="F10" s="38" t="s">
        <v>38</v>
      </c>
      <c r="G10" s="36"/>
      <c r="H10" s="36"/>
      <c r="I10" s="36"/>
      <c r="J10" s="36"/>
      <c r="K10" s="36"/>
      <c r="L10" s="36"/>
      <c r="M10" s="36"/>
      <c r="N10" s="39"/>
      <c r="O10" s="28"/>
      <c r="P10" s="25"/>
      <c r="Q10" s="25"/>
      <c r="R10" s="25"/>
      <c r="S10" s="25"/>
      <c r="T10" s="25"/>
      <c r="U10" s="25"/>
      <c r="V10" s="28"/>
      <c r="W10" s="29"/>
      <c r="X10" s="87"/>
      <c r="Y10" s="87"/>
      <c r="Z10" s="87"/>
      <c r="AA10" s="29"/>
      <c r="AB10" s="69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30">
        <v>1991</v>
      </c>
      <c r="C11" s="30" t="s">
        <v>35</v>
      </c>
      <c r="D11" s="31" t="s">
        <v>34</v>
      </c>
      <c r="E11" s="30"/>
      <c r="F11" s="32" t="s">
        <v>45</v>
      </c>
      <c r="G11" s="33"/>
      <c r="H11" s="34"/>
      <c r="I11" s="30"/>
      <c r="J11" s="30"/>
      <c r="K11" s="30"/>
      <c r="L11" s="30"/>
      <c r="M11" s="30"/>
      <c r="N11" s="35"/>
      <c r="O11" s="28"/>
      <c r="P11" s="25"/>
      <c r="Q11" s="25"/>
      <c r="R11" s="51"/>
      <c r="S11" s="25"/>
      <c r="T11" s="25"/>
      <c r="U11" s="25"/>
      <c r="V11" s="28"/>
      <c r="W11" s="29"/>
      <c r="X11" s="29"/>
      <c r="Y11" s="29"/>
      <c r="Z11" s="29"/>
      <c r="AA11" s="29"/>
      <c r="AB11" s="69"/>
      <c r="AC11" s="28"/>
      <c r="AD11" s="25"/>
      <c r="AE11" s="2"/>
      <c r="AF11" s="139"/>
      <c r="AG11" s="51"/>
      <c r="AH11" s="42"/>
      <c r="AI11" s="25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21</v>
      </c>
      <c r="F12" s="18">
        <v>1</v>
      </c>
      <c r="G12" s="18">
        <v>9</v>
      </c>
      <c r="H12" s="18">
        <v>3</v>
      </c>
      <c r="I12" s="18">
        <v>51</v>
      </c>
      <c r="J12" s="18">
        <v>10</v>
      </c>
      <c r="K12" s="18">
        <v>11</v>
      </c>
      <c r="L12" s="18">
        <v>20</v>
      </c>
      <c r="M12" s="18">
        <v>10</v>
      </c>
      <c r="N12" s="40">
        <v>0.41099999999999998</v>
      </c>
      <c r="O12" s="24"/>
      <c r="P12" s="18">
        <f>SUM(P11:P11)</f>
        <v>0</v>
      </c>
      <c r="Q12" s="18">
        <f>SUM(Q11:Q11)</f>
        <v>0</v>
      </c>
      <c r="R12" s="18">
        <f>SUM(R11:R11)</f>
        <v>0</v>
      </c>
      <c r="S12" s="18">
        <f>SUM(S11:S11)</f>
        <v>0</v>
      </c>
      <c r="T12" s="18">
        <f>SUM(T11:T11)</f>
        <v>0</v>
      </c>
      <c r="U12" s="40">
        <v>0</v>
      </c>
      <c r="V12" s="24"/>
      <c r="W12" s="18">
        <f>PRODUCT(E18)</f>
        <v>8</v>
      </c>
      <c r="X12" s="18">
        <f t="shared" ref="X12:AA12" si="0">PRODUCT(F18)</f>
        <v>0</v>
      </c>
      <c r="Y12" s="18">
        <f t="shared" si="0"/>
        <v>3</v>
      </c>
      <c r="Z12" s="18">
        <f t="shared" si="0"/>
        <v>1</v>
      </c>
      <c r="AA12" s="18">
        <f t="shared" si="0"/>
        <v>25</v>
      </c>
      <c r="AB12" s="40">
        <f>PRODUCT(N18)</f>
        <v>0.46300000000000002</v>
      </c>
      <c r="AC12" s="24"/>
      <c r="AD12" s="18">
        <v>0</v>
      </c>
      <c r="AE12" s="18">
        <v>1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41" t="s">
        <v>2</v>
      </c>
      <c r="C13" s="42"/>
      <c r="D13" s="43">
        <v>58.666666666666664</v>
      </c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6"/>
      <c r="AI13" s="44"/>
      <c r="AJ13" s="9"/>
    </row>
    <row r="14" spans="1:36" ht="15" customHeight="1" x14ac:dyDescent="0.25">
      <c r="A14" s="9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P14" s="44"/>
      <c r="Q14" s="47"/>
      <c r="R14" s="44"/>
      <c r="S14" s="44"/>
      <c r="T14" s="44"/>
      <c r="U14" s="44"/>
      <c r="W14" s="44"/>
      <c r="X14" s="44"/>
      <c r="Y14" s="44"/>
      <c r="Z14" s="44"/>
      <c r="AA14" s="44"/>
      <c r="AB14" s="44"/>
      <c r="AD14" s="44"/>
      <c r="AE14" s="44"/>
      <c r="AF14" s="44"/>
      <c r="AG14" s="44"/>
      <c r="AH14" s="44"/>
      <c r="AI14" s="44"/>
      <c r="AJ14" s="9"/>
    </row>
    <row r="15" spans="1:36" ht="15" customHeight="1" x14ac:dyDescent="0.25">
      <c r="A15" s="9"/>
      <c r="B15" s="22" t="s">
        <v>48</v>
      </c>
      <c r="C15" s="48"/>
      <c r="D15" s="48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4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9" t="s">
        <v>28</v>
      </c>
      <c r="Q15" s="12"/>
      <c r="R15" s="12"/>
      <c r="S15" s="12"/>
      <c r="T15" s="50"/>
      <c r="U15" s="50"/>
      <c r="V15" s="50"/>
      <c r="W15" s="50"/>
      <c r="X15" s="50"/>
      <c r="Y15" s="50"/>
      <c r="Z15" s="50"/>
      <c r="AA15" s="12"/>
      <c r="AB15" s="12"/>
      <c r="AC15" s="50"/>
      <c r="AD15" s="12"/>
      <c r="AE15" s="12"/>
      <c r="AF15" s="12"/>
      <c r="AG15" s="12"/>
      <c r="AH15" s="12"/>
      <c r="AI15" s="52"/>
      <c r="AJ15" s="9"/>
    </row>
    <row r="16" spans="1:36" ht="15" customHeight="1" x14ac:dyDescent="0.2">
      <c r="A16" s="9"/>
      <c r="B16" s="49" t="s">
        <v>12</v>
      </c>
      <c r="C16" s="12"/>
      <c r="D16" s="52"/>
      <c r="E16" s="25">
        <v>21</v>
      </c>
      <c r="F16" s="25">
        <v>1</v>
      </c>
      <c r="G16" s="25">
        <v>9</v>
      </c>
      <c r="H16" s="25">
        <v>3</v>
      </c>
      <c r="I16" s="25">
        <v>51</v>
      </c>
      <c r="J16" s="44"/>
      <c r="K16" s="53">
        <v>0.47619047619047616</v>
      </c>
      <c r="L16" s="53">
        <v>0.14285714285714285</v>
      </c>
      <c r="M16" s="53">
        <v>2.4285714285714284</v>
      </c>
      <c r="N16" s="27">
        <v>0.41099999999999998</v>
      </c>
      <c r="O16" s="24"/>
      <c r="P16" s="54" t="s">
        <v>9</v>
      </c>
      <c r="Q16" s="55"/>
      <c r="R16" s="56" t="s">
        <v>40</v>
      </c>
      <c r="S16" s="56"/>
      <c r="T16" s="56"/>
      <c r="U16" s="56"/>
      <c r="V16" s="56"/>
      <c r="W16" s="56"/>
      <c r="X16" s="56"/>
      <c r="Y16" s="57" t="s">
        <v>11</v>
      </c>
      <c r="Z16" s="56"/>
      <c r="AA16" s="56" t="s">
        <v>43</v>
      </c>
      <c r="AB16" s="56"/>
      <c r="AC16" s="56"/>
      <c r="AD16" s="56"/>
      <c r="AE16" s="56"/>
      <c r="AF16" s="56"/>
      <c r="AG16" s="56"/>
      <c r="AH16" s="57"/>
      <c r="AI16" s="140"/>
      <c r="AJ16" s="9"/>
    </row>
    <row r="17" spans="1:36" ht="15" customHeight="1" x14ac:dyDescent="0.2">
      <c r="A17" s="9"/>
      <c r="B17" s="58" t="s">
        <v>14</v>
      </c>
      <c r="C17" s="59"/>
      <c r="D17" s="60"/>
      <c r="E17" s="25"/>
      <c r="F17" s="25"/>
      <c r="G17" s="25"/>
      <c r="H17" s="25"/>
      <c r="I17" s="25"/>
      <c r="J17" s="44"/>
      <c r="K17" s="53"/>
      <c r="L17" s="53"/>
      <c r="M17" s="53"/>
      <c r="N17" s="27"/>
      <c r="O17" s="24"/>
      <c r="P17" s="61" t="s">
        <v>92</v>
      </c>
      <c r="Q17" s="62"/>
      <c r="R17" s="63" t="s">
        <v>40</v>
      </c>
      <c r="S17" s="63"/>
      <c r="T17" s="63"/>
      <c r="U17" s="63"/>
      <c r="V17" s="63"/>
      <c r="W17" s="63"/>
      <c r="X17" s="63"/>
      <c r="Y17" s="64" t="s">
        <v>11</v>
      </c>
      <c r="Z17" s="63"/>
      <c r="AA17" s="63" t="s">
        <v>43</v>
      </c>
      <c r="AB17" s="63"/>
      <c r="AC17" s="63"/>
      <c r="AD17" s="63"/>
      <c r="AE17" s="63"/>
      <c r="AF17" s="63"/>
      <c r="AG17" s="63"/>
      <c r="AH17" s="64"/>
      <c r="AI17" s="141"/>
      <c r="AJ17" s="9"/>
    </row>
    <row r="18" spans="1:36" ht="15" customHeight="1" x14ac:dyDescent="0.2">
      <c r="A18" s="9"/>
      <c r="B18" s="65" t="s">
        <v>15</v>
      </c>
      <c r="C18" s="66"/>
      <c r="D18" s="67"/>
      <c r="E18" s="29">
        <v>8</v>
      </c>
      <c r="F18" s="29">
        <v>0</v>
      </c>
      <c r="G18" s="29">
        <v>3</v>
      </c>
      <c r="H18" s="29">
        <v>1</v>
      </c>
      <c r="I18" s="29">
        <v>25</v>
      </c>
      <c r="J18" s="44"/>
      <c r="K18" s="68">
        <v>0.375</v>
      </c>
      <c r="L18" s="68">
        <v>0.125</v>
      </c>
      <c r="M18" s="68">
        <v>3.125</v>
      </c>
      <c r="N18" s="69">
        <v>0.46300000000000002</v>
      </c>
      <c r="O18" s="24"/>
      <c r="P18" s="61" t="s">
        <v>93</v>
      </c>
      <c r="Q18" s="62"/>
      <c r="R18" s="63" t="s">
        <v>41</v>
      </c>
      <c r="S18" s="63"/>
      <c r="T18" s="63"/>
      <c r="U18" s="63"/>
      <c r="V18" s="63"/>
      <c r="W18" s="63"/>
      <c r="X18" s="63"/>
      <c r="Y18" s="64" t="s">
        <v>42</v>
      </c>
      <c r="Z18" s="63"/>
      <c r="AA18" s="63" t="s">
        <v>44</v>
      </c>
      <c r="AB18" s="63"/>
      <c r="AC18" s="63"/>
      <c r="AD18" s="63"/>
      <c r="AE18" s="63"/>
      <c r="AF18" s="63"/>
      <c r="AG18" s="63"/>
      <c r="AH18" s="64"/>
      <c r="AI18" s="141"/>
    </row>
    <row r="19" spans="1:36" ht="15" customHeight="1" x14ac:dyDescent="0.2">
      <c r="A19" s="9"/>
      <c r="B19" s="70" t="s">
        <v>24</v>
      </c>
      <c r="C19" s="71"/>
      <c r="D19" s="72"/>
      <c r="E19" s="18">
        <v>29</v>
      </c>
      <c r="F19" s="18">
        <v>1</v>
      </c>
      <c r="G19" s="18">
        <v>12</v>
      </c>
      <c r="H19" s="18">
        <v>4</v>
      </c>
      <c r="I19" s="18">
        <v>76</v>
      </c>
      <c r="J19" s="44"/>
      <c r="K19" s="73">
        <v>0.44827586206896552</v>
      </c>
      <c r="L19" s="73">
        <v>0.13793103448275862</v>
      </c>
      <c r="M19" s="73">
        <v>2.6206896551724137</v>
      </c>
      <c r="N19" s="40">
        <v>0.42699999999999999</v>
      </c>
      <c r="O19" s="24"/>
      <c r="P19" s="74" t="s">
        <v>10</v>
      </c>
      <c r="Q19" s="75"/>
      <c r="R19" s="76" t="s">
        <v>41</v>
      </c>
      <c r="S19" s="76"/>
      <c r="T19" s="76"/>
      <c r="U19" s="76"/>
      <c r="V19" s="76"/>
      <c r="W19" s="76"/>
      <c r="X19" s="76"/>
      <c r="Y19" s="77" t="s">
        <v>42</v>
      </c>
      <c r="Z19" s="76"/>
      <c r="AA19" s="76" t="s">
        <v>44</v>
      </c>
      <c r="AB19" s="76"/>
      <c r="AC19" s="76"/>
      <c r="AD19" s="76"/>
      <c r="AE19" s="76"/>
      <c r="AF19" s="76"/>
      <c r="AG19" s="76"/>
      <c r="AH19" s="77"/>
      <c r="AI19" s="142"/>
    </row>
    <row r="20" spans="1:36" ht="15" customHeight="1" x14ac:dyDescent="0.25">
      <c r="A20" s="9"/>
      <c r="B20" s="46"/>
      <c r="C20" s="46"/>
      <c r="D20" s="46"/>
      <c r="E20" s="46"/>
      <c r="F20" s="46"/>
      <c r="G20" s="46"/>
      <c r="H20" s="46"/>
      <c r="I20" s="46"/>
      <c r="J20" s="44"/>
      <c r="K20" s="46"/>
      <c r="L20" s="46"/>
      <c r="M20" s="46"/>
      <c r="N20" s="45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6" ht="15" customHeight="1" x14ac:dyDescent="0.25">
      <c r="A21" s="9"/>
      <c r="B21" s="44" t="s">
        <v>39</v>
      </c>
      <c r="C21" s="44"/>
      <c r="D21" s="44" t="s">
        <v>50</v>
      </c>
      <c r="E21" s="44"/>
      <c r="F21" s="44"/>
      <c r="G21" s="44"/>
      <c r="H21" s="44"/>
      <c r="I21" s="44"/>
      <c r="J21" s="44"/>
      <c r="K21" s="24"/>
      <c r="L21" s="24"/>
      <c r="M21" s="24"/>
      <c r="N21" s="24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6" ht="15" customHeight="1" x14ac:dyDescent="0.25">
      <c r="A22" s="9"/>
      <c r="B22" s="44"/>
      <c r="C22" s="44"/>
      <c r="D22" s="44" t="s">
        <v>105</v>
      </c>
      <c r="E22" s="44"/>
      <c r="F22" s="44"/>
      <c r="G22" s="44"/>
      <c r="H22" s="44"/>
      <c r="I22" s="44"/>
      <c r="J22" s="44"/>
      <c r="K22" s="44"/>
      <c r="L22" s="44"/>
      <c r="M22" s="2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/>
      <c r="C23" s="44"/>
      <c r="D23" s="44" t="s">
        <v>49</v>
      </c>
      <c r="E23" s="44"/>
      <c r="F23" s="44"/>
      <c r="G23" s="44"/>
      <c r="H23" s="44"/>
      <c r="I23" s="44"/>
      <c r="J23" s="44"/>
      <c r="K23" s="44"/>
      <c r="L23" s="44"/>
      <c r="M23" s="2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sortState ref="B4:AG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46</v>
      </c>
      <c r="F1" s="143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3"/>
      <c r="AB1" s="143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94</v>
      </c>
      <c r="C2" s="85"/>
      <c r="D2" s="86"/>
      <c r="E2" s="13" t="s">
        <v>12</v>
      </c>
      <c r="F2" s="14"/>
      <c r="G2" s="14"/>
      <c r="H2" s="14"/>
      <c r="I2" s="20"/>
      <c r="J2" s="15"/>
      <c r="K2" s="118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44" t="s">
        <v>97</v>
      </c>
      <c r="Y2" s="145"/>
      <c r="Z2" s="146"/>
      <c r="AA2" s="13" t="s">
        <v>12</v>
      </c>
      <c r="AB2" s="14"/>
      <c r="AC2" s="14"/>
      <c r="AD2" s="14"/>
      <c r="AE2" s="20"/>
      <c r="AF2" s="15"/>
      <c r="AG2" s="118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47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7"/>
      <c r="L3" s="18" t="s">
        <v>5</v>
      </c>
      <c r="M3" s="18" t="s">
        <v>6</v>
      </c>
      <c r="N3" s="18" t="s">
        <v>99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7"/>
      <c r="AH3" s="18" t="s">
        <v>5</v>
      </c>
      <c r="AI3" s="18" t="s">
        <v>6</v>
      </c>
      <c r="AJ3" s="18" t="s">
        <v>99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7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42"/>
      <c r="D4" s="41"/>
      <c r="E4" s="25"/>
      <c r="F4" s="25"/>
      <c r="G4" s="25"/>
      <c r="H4" s="51"/>
      <c r="I4" s="25"/>
      <c r="J4" s="148"/>
      <c r="K4" s="24"/>
      <c r="L4" s="18"/>
      <c r="M4" s="18"/>
      <c r="N4" s="18"/>
      <c r="O4" s="18"/>
      <c r="P4" s="24"/>
      <c r="Q4" s="25"/>
      <c r="R4" s="25"/>
      <c r="S4" s="51"/>
      <c r="T4" s="25"/>
      <c r="U4" s="25"/>
      <c r="V4" s="149"/>
      <c r="W4" s="28"/>
      <c r="X4" s="25">
        <v>1984</v>
      </c>
      <c r="Y4" s="25" t="s">
        <v>106</v>
      </c>
      <c r="Z4" s="2" t="s">
        <v>107</v>
      </c>
      <c r="AA4" s="25">
        <v>18</v>
      </c>
      <c r="AB4" s="25">
        <v>1</v>
      </c>
      <c r="AC4" s="25">
        <v>17</v>
      </c>
      <c r="AD4" s="25">
        <v>11</v>
      </c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0"/>
      <c r="AS4" s="15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42"/>
      <c r="D5" s="41"/>
      <c r="E5" s="25"/>
      <c r="F5" s="25"/>
      <c r="G5" s="25"/>
      <c r="H5" s="51"/>
      <c r="I5" s="25"/>
      <c r="J5" s="148"/>
      <c r="K5" s="24"/>
      <c r="L5" s="18"/>
      <c r="M5" s="18"/>
      <c r="N5" s="18"/>
      <c r="O5" s="18"/>
      <c r="P5" s="24"/>
      <c r="Q5" s="25"/>
      <c r="R5" s="25"/>
      <c r="S5" s="51"/>
      <c r="T5" s="25"/>
      <c r="U5" s="25"/>
      <c r="V5" s="149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0"/>
      <c r="AS5" s="15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>
        <v>1987</v>
      </c>
      <c r="C6" s="25" t="s">
        <v>35</v>
      </c>
      <c r="D6" s="41" t="s">
        <v>34</v>
      </c>
      <c r="E6" s="25">
        <v>22</v>
      </c>
      <c r="F6" s="25">
        <v>3</v>
      </c>
      <c r="G6" s="25">
        <v>14</v>
      </c>
      <c r="H6" s="25">
        <v>15</v>
      </c>
      <c r="I6" s="25"/>
      <c r="J6" s="148"/>
      <c r="K6" s="24"/>
      <c r="L6" s="18"/>
      <c r="M6" s="18"/>
      <c r="N6" s="18"/>
      <c r="O6" s="18"/>
      <c r="P6" s="24"/>
      <c r="Q6" s="25"/>
      <c r="R6" s="25"/>
      <c r="S6" s="51"/>
      <c r="T6" s="25"/>
      <c r="U6" s="25"/>
      <c r="V6" s="149"/>
      <c r="W6" s="28"/>
      <c r="X6" s="25"/>
      <c r="Y6" s="25"/>
      <c r="Z6" s="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0"/>
      <c r="AS6" s="15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1988</v>
      </c>
      <c r="C7" s="25" t="s">
        <v>36</v>
      </c>
      <c r="D7" s="41" t="s">
        <v>34</v>
      </c>
      <c r="E7" s="25">
        <v>20</v>
      </c>
      <c r="F7" s="25">
        <v>3</v>
      </c>
      <c r="G7" s="25">
        <v>20</v>
      </c>
      <c r="H7" s="25">
        <v>16</v>
      </c>
      <c r="I7" s="25"/>
      <c r="J7" s="148"/>
      <c r="K7" s="24"/>
      <c r="L7" s="18"/>
      <c r="M7" s="18"/>
      <c r="N7" s="18"/>
      <c r="O7" s="18"/>
      <c r="P7" s="24"/>
      <c r="Q7" s="25"/>
      <c r="R7" s="25"/>
      <c r="S7" s="51"/>
      <c r="T7" s="25"/>
      <c r="U7" s="25"/>
      <c r="V7" s="149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0"/>
      <c r="AS7" s="15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>
        <v>1989</v>
      </c>
      <c r="C8" s="25" t="s">
        <v>36</v>
      </c>
      <c r="D8" s="41" t="s">
        <v>34</v>
      </c>
      <c r="E8" s="25">
        <v>1</v>
      </c>
      <c r="F8" s="25">
        <v>0</v>
      </c>
      <c r="G8" s="25">
        <v>0</v>
      </c>
      <c r="H8" s="25">
        <v>0</v>
      </c>
      <c r="I8" s="25"/>
      <c r="J8" s="148"/>
      <c r="K8" s="24"/>
      <c r="L8" s="18"/>
      <c r="M8" s="18"/>
      <c r="N8" s="18"/>
      <c r="O8" s="18"/>
      <c r="P8" s="24"/>
      <c r="Q8" s="25"/>
      <c r="R8" s="25"/>
      <c r="S8" s="51"/>
      <c r="T8" s="25"/>
      <c r="U8" s="25"/>
      <c r="V8" s="149"/>
      <c r="W8" s="28"/>
      <c r="X8" s="25"/>
      <c r="Y8" s="25"/>
      <c r="Z8" s="2"/>
      <c r="AA8" s="25"/>
      <c r="AB8" s="25"/>
      <c r="AC8" s="25"/>
      <c r="AD8" s="25"/>
      <c r="AE8" s="25"/>
      <c r="AF8" s="2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0"/>
      <c r="AS8" s="15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42"/>
      <c r="D9" s="41"/>
      <c r="E9" s="25"/>
      <c r="F9" s="25"/>
      <c r="G9" s="25"/>
      <c r="H9" s="51"/>
      <c r="I9" s="25"/>
      <c r="J9" s="148"/>
      <c r="K9" s="24"/>
      <c r="L9" s="18"/>
      <c r="M9" s="18"/>
      <c r="N9" s="18"/>
      <c r="O9" s="18"/>
      <c r="P9" s="24"/>
      <c r="Q9" s="25"/>
      <c r="R9" s="25"/>
      <c r="S9" s="51"/>
      <c r="T9" s="25"/>
      <c r="U9" s="25"/>
      <c r="V9" s="149"/>
      <c r="W9" s="28"/>
      <c r="X9" s="25">
        <v>1990</v>
      </c>
      <c r="Y9" s="25" t="s">
        <v>36</v>
      </c>
      <c r="Z9" s="26" t="s">
        <v>37</v>
      </c>
      <c r="AA9" s="25">
        <v>22</v>
      </c>
      <c r="AB9" s="25">
        <v>4</v>
      </c>
      <c r="AC9" s="25">
        <v>26</v>
      </c>
      <c r="AD9" s="25">
        <v>15</v>
      </c>
      <c r="AE9" s="25"/>
      <c r="AF9" s="27"/>
      <c r="AG9" s="24"/>
      <c r="AH9" s="18" t="s">
        <v>108</v>
      </c>
      <c r="AI9" s="18"/>
      <c r="AJ9" s="18"/>
      <c r="AK9" s="18"/>
      <c r="AL9" s="24"/>
      <c r="AM9" s="25"/>
      <c r="AN9" s="25"/>
      <c r="AO9" s="25"/>
      <c r="AP9" s="25"/>
      <c r="AQ9" s="25"/>
      <c r="AR9" s="150"/>
      <c r="AS9" s="15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1991</v>
      </c>
      <c r="C10" s="25" t="s">
        <v>35</v>
      </c>
      <c r="D10" s="41" t="s">
        <v>34</v>
      </c>
      <c r="E10" s="25">
        <v>21</v>
      </c>
      <c r="F10" s="25">
        <v>1</v>
      </c>
      <c r="G10" s="25">
        <v>9</v>
      </c>
      <c r="H10" s="25">
        <v>12</v>
      </c>
      <c r="I10" s="25">
        <v>83</v>
      </c>
      <c r="J10" s="25"/>
      <c r="K10" s="19"/>
      <c r="L10" s="18"/>
      <c r="M10" s="18"/>
      <c r="N10" s="18"/>
      <c r="O10" s="18"/>
      <c r="P10" s="24"/>
      <c r="Q10" s="25"/>
      <c r="R10" s="25"/>
      <c r="S10" s="51"/>
      <c r="T10" s="25"/>
      <c r="U10" s="25"/>
      <c r="V10" s="149"/>
      <c r="W10" s="28"/>
      <c r="X10" s="25"/>
      <c r="Y10" s="25"/>
      <c r="Z10" s="2"/>
      <c r="AA10" s="25"/>
      <c r="AB10" s="25"/>
      <c r="AC10" s="25"/>
      <c r="AD10" s="25"/>
      <c r="AE10" s="25"/>
      <c r="AF10" s="27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0"/>
      <c r="AS10" s="15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92" t="s">
        <v>100</v>
      </c>
      <c r="C11" s="96"/>
      <c r="D11" s="95"/>
      <c r="E11" s="94">
        <f>SUM(E4:E10)</f>
        <v>64</v>
      </c>
      <c r="F11" s="94">
        <f>SUM(F4:F10)</f>
        <v>7</v>
      </c>
      <c r="G11" s="94">
        <f>SUM(G4:G10)</f>
        <v>43</v>
      </c>
      <c r="H11" s="94">
        <f>SUM(H4:H10)</f>
        <v>43</v>
      </c>
      <c r="I11" s="94">
        <f>SUM(I4:I10)</f>
        <v>83</v>
      </c>
      <c r="J11" s="152">
        <v>0</v>
      </c>
      <c r="K11" s="118">
        <f>SUM(K4:K10)</f>
        <v>0</v>
      </c>
      <c r="L11" s="22"/>
      <c r="M11" s="20"/>
      <c r="N11" s="153"/>
      <c r="O11" s="154"/>
      <c r="P11" s="24"/>
      <c r="Q11" s="94">
        <f>SUM(Q4:Q10)</f>
        <v>0</v>
      </c>
      <c r="R11" s="94">
        <f>SUM(R4:R10)</f>
        <v>0</v>
      </c>
      <c r="S11" s="94">
        <f>SUM(S4:S10)</f>
        <v>0</v>
      </c>
      <c r="T11" s="94">
        <f>SUM(T4:T10)</f>
        <v>0</v>
      </c>
      <c r="U11" s="94">
        <f>SUM(U4:U10)</f>
        <v>0</v>
      </c>
      <c r="V11" s="40">
        <v>0</v>
      </c>
      <c r="W11" s="118">
        <f>SUM(W4:W10)</f>
        <v>0</v>
      </c>
      <c r="X11" s="16" t="s">
        <v>100</v>
      </c>
      <c r="Y11" s="17"/>
      <c r="Z11" s="15"/>
      <c r="AA11" s="94">
        <f>SUM(AA4:AA10)</f>
        <v>40</v>
      </c>
      <c r="AB11" s="94">
        <f>SUM(AB4:AB10)</f>
        <v>5</v>
      </c>
      <c r="AC11" s="94">
        <f>SUM(AC4:AC10)</f>
        <v>43</v>
      </c>
      <c r="AD11" s="94">
        <f>SUM(AD4:AD10)</f>
        <v>26</v>
      </c>
      <c r="AE11" s="94">
        <f>SUM(AE4:AE10)</f>
        <v>0</v>
      </c>
      <c r="AF11" s="152">
        <v>0</v>
      </c>
      <c r="AG11" s="118">
        <f>SUM(AG4:AG10)</f>
        <v>0</v>
      </c>
      <c r="AH11" s="22"/>
      <c r="AI11" s="20"/>
      <c r="AJ11" s="153"/>
      <c r="AK11" s="154"/>
      <c r="AL11" s="24"/>
      <c r="AM11" s="94">
        <f>SUM(AM4:AM10)</f>
        <v>0</v>
      </c>
      <c r="AN11" s="94">
        <f>SUM(AN4:AN10)</f>
        <v>0</v>
      </c>
      <c r="AO11" s="94">
        <f>SUM(AO4:AO10)</f>
        <v>0</v>
      </c>
      <c r="AP11" s="94">
        <f>SUM(AP4:AP10)</f>
        <v>0</v>
      </c>
      <c r="AQ11" s="94">
        <f>SUM(AQ4:AQ10)</f>
        <v>0</v>
      </c>
      <c r="AR11" s="152">
        <v>0</v>
      </c>
      <c r="AS11" s="147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28"/>
      <c r="L12" s="24"/>
      <c r="M12" s="24"/>
      <c r="N12" s="24"/>
      <c r="O12" s="24"/>
      <c r="P12" s="44"/>
      <c r="Q12" s="44"/>
      <c r="R12" s="47"/>
      <c r="S12" s="44"/>
      <c r="T12" s="44"/>
      <c r="U12" s="24"/>
      <c r="V12" s="24"/>
      <c r="W12" s="28"/>
      <c r="X12" s="44"/>
      <c r="Y12" s="44"/>
      <c r="Z12" s="44"/>
      <c r="AA12" s="44"/>
      <c r="AB12" s="44"/>
      <c r="AC12" s="44"/>
      <c r="AD12" s="44"/>
      <c r="AE12" s="44"/>
      <c r="AF12" s="45"/>
      <c r="AG12" s="28"/>
      <c r="AH12" s="24"/>
      <c r="AI12" s="24"/>
      <c r="AJ12" s="24"/>
      <c r="AK12" s="24"/>
      <c r="AL12" s="44"/>
      <c r="AM12" s="44"/>
      <c r="AN12" s="47"/>
      <c r="AO12" s="44"/>
      <c r="AP12" s="44"/>
      <c r="AQ12" s="24"/>
      <c r="AR12" s="24"/>
      <c r="AS12" s="2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55" t="s">
        <v>101</v>
      </c>
      <c r="C13" s="156"/>
      <c r="D13" s="157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102</v>
      </c>
      <c r="O13" s="18" t="s">
        <v>103</v>
      </c>
      <c r="Q13" s="47"/>
      <c r="R13" s="47" t="s">
        <v>39</v>
      </c>
      <c r="S13" s="47"/>
      <c r="T13" s="44" t="s">
        <v>50</v>
      </c>
      <c r="U13" s="24"/>
      <c r="V13" s="28"/>
      <c r="W13" s="28"/>
      <c r="X13" s="158"/>
      <c r="Y13" s="158"/>
      <c r="Z13" s="158"/>
      <c r="AA13" s="158"/>
      <c r="AB13" s="158"/>
      <c r="AC13" s="47"/>
      <c r="AD13" s="47"/>
      <c r="AE13" s="47"/>
      <c r="AF13" s="44"/>
      <c r="AG13" s="44"/>
      <c r="AH13" s="44"/>
      <c r="AI13" s="44"/>
      <c r="AJ13" s="44"/>
      <c r="AK13" s="44"/>
      <c r="AM13" s="28"/>
      <c r="AN13" s="158"/>
      <c r="AO13" s="158"/>
      <c r="AP13" s="158"/>
      <c r="AQ13" s="158"/>
      <c r="AR13" s="158"/>
      <c r="AS13" s="15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9" t="s">
        <v>104</v>
      </c>
      <c r="C14" s="12"/>
      <c r="D14" s="52"/>
      <c r="E14" s="159">
        <v>29</v>
      </c>
      <c r="F14" s="159">
        <v>1</v>
      </c>
      <c r="G14" s="159">
        <v>12</v>
      </c>
      <c r="H14" s="159">
        <v>4</v>
      </c>
      <c r="I14" s="159">
        <v>76</v>
      </c>
      <c r="J14" s="160">
        <v>0.42699999999999999</v>
      </c>
      <c r="K14" s="44">
        <f>PRODUCT(I14/J14)</f>
        <v>177.98594847775175</v>
      </c>
      <c r="L14" s="161">
        <f>PRODUCT((F14+G14)/E14)</f>
        <v>0.44827586206896552</v>
      </c>
      <c r="M14" s="161">
        <f>PRODUCT(H14/E14)</f>
        <v>0.13793103448275862</v>
      </c>
      <c r="N14" s="161">
        <f>PRODUCT((F14+G14+H14)/E14)</f>
        <v>0.58620689655172409</v>
      </c>
      <c r="O14" s="161">
        <f>PRODUCT(I14/E14)</f>
        <v>2.6206896551724137</v>
      </c>
      <c r="Q14" s="47"/>
      <c r="R14" s="47"/>
      <c r="S14" s="47"/>
      <c r="T14" s="44" t="s">
        <v>105</v>
      </c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62" t="s">
        <v>94</v>
      </c>
      <c r="C15" s="163"/>
      <c r="D15" s="164"/>
      <c r="E15" s="159">
        <f>PRODUCT(E11+Q11)</f>
        <v>64</v>
      </c>
      <c r="F15" s="159">
        <f>PRODUCT(F11+R11)</f>
        <v>7</v>
      </c>
      <c r="G15" s="159">
        <f>PRODUCT(G11+S11)</f>
        <v>43</v>
      </c>
      <c r="H15" s="159">
        <f>PRODUCT(H11+T11)</f>
        <v>43</v>
      </c>
      <c r="I15" s="159">
        <f>PRODUCT(I11+U11)</f>
        <v>83</v>
      </c>
      <c r="J15" s="160">
        <v>0</v>
      </c>
      <c r="K15" s="44">
        <f>PRODUCT(K11+W11)</f>
        <v>0</v>
      </c>
      <c r="L15" s="161">
        <f>PRODUCT((F15+G15)/E15)</f>
        <v>0.78125</v>
      </c>
      <c r="M15" s="161">
        <f>PRODUCT(H15/E15)</f>
        <v>0.671875</v>
      </c>
      <c r="N15" s="161">
        <f>PRODUCT((F15+G15+H15)/E15)</f>
        <v>1.453125</v>
      </c>
      <c r="O15" s="161">
        <f>PRODUCT(I15/21)</f>
        <v>3.9523809523809526</v>
      </c>
      <c r="Q15" s="47"/>
      <c r="R15" s="47"/>
      <c r="S15" s="47"/>
      <c r="T15" s="44" t="s">
        <v>49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8" t="s">
        <v>97</v>
      </c>
      <c r="C16" s="165"/>
      <c r="D16" s="166"/>
      <c r="E16" s="159">
        <f>PRODUCT(AA11+AM11)</f>
        <v>40</v>
      </c>
      <c r="F16" s="159">
        <f>PRODUCT(AB11+AN11)</f>
        <v>5</v>
      </c>
      <c r="G16" s="159">
        <f>PRODUCT(AC11+AO11)</f>
        <v>43</v>
      </c>
      <c r="H16" s="159">
        <f>PRODUCT(AD11+AP11)</f>
        <v>26</v>
      </c>
      <c r="I16" s="159">
        <f>PRODUCT(AE11+AQ11)</f>
        <v>0</v>
      </c>
      <c r="J16" s="160">
        <v>0</v>
      </c>
      <c r="K16" s="24">
        <f>PRODUCT(AG11+AS11)</f>
        <v>0</v>
      </c>
      <c r="L16" s="161">
        <f>PRODUCT((F16+G16)/E16)</f>
        <v>1.2</v>
      </c>
      <c r="M16" s="161">
        <f>PRODUCT(H16/E16)</f>
        <v>0.65</v>
      </c>
      <c r="N16" s="161">
        <f>PRODUCT((F16+G16+H16)/E16)</f>
        <v>1.85</v>
      </c>
      <c r="O16" s="161">
        <f>PRODUCT(I16/E16)</f>
        <v>0</v>
      </c>
      <c r="Q16" s="47"/>
      <c r="R16" s="47"/>
      <c r="S16" s="44"/>
      <c r="T16" s="44"/>
      <c r="U16" s="24"/>
      <c r="V16" s="2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7"/>
      <c r="AK16" s="44"/>
      <c r="AL16" s="2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67" t="s">
        <v>100</v>
      </c>
      <c r="C17" s="111"/>
      <c r="D17" s="168"/>
      <c r="E17" s="159">
        <f>SUM(E14:E16)</f>
        <v>133</v>
      </c>
      <c r="F17" s="159">
        <f t="shared" ref="F17:I17" si="0">SUM(F14:F16)</f>
        <v>13</v>
      </c>
      <c r="G17" s="159">
        <f t="shared" si="0"/>
        <v>98</v>
      </c>
      <c r="H17" s="159">
        <f t="shared" si="0"/>
        <v>73</v>
      </c>
      <c r="I17" s="159">
        <f t="shared" si="0"/>
        <v>159</v>
      </c>
      <c r="J17" s="160">
        <v>0</v>
      </c>
      <c r="K17" s="44">
        <f>SUM(K14:K16)</f>
        <v>177.98594847775175</v>
      </c>
      <c r="L17" s="161">
        <f>PRODUCT((F17+G17)/E17)</f>
        <v>0.83458646616541354</v>
      </c>
      <c r="M17" s="161">
        <f>PRODUCT(H17/E17)</f>
        <v>0.54887218045112784</v>
      </c>
      <c r="N17" s="161">
        <f>PRODUCT((F17+G17+H17)/E17)</f>
        <v>1.3834586466165413</v>
      </c>
      <c r="O17" s="161">
        <f>PRODUCT(I17/50)</f>
        <v>3.18</v>
      </c>
      <c r="Q17" s="24"/>
      <c r="R17" s="24"/>
      <c r="S17" s="2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4"/>
      <c r="F18" s="24"/>
      <c r="G18" s="24"/>
      <c r="H18" s="24"/>
      <c r="I18" s="24"/>
      <c r="J18" s="44"/>
      <c r="K18" s="44"/>
      <c r="L18" s="24"/>
      <c r="M18" s="24"/>
      <c r="N18" s="24"/>
      <c r="O18" s="2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4"/>
      <c r="AL182" s="24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0" customWidth="1"/>
    <col min="3" max="3" width="24.140625" style="79" customWidth="1"/>
    <col min="4" max="4" width="10.5703125" style="116" customWidth="1"/>
    <col min="5" max="5" width="8" style="116" customWidth="1"/>
    <col min="6" max="6" width="0.7109375" style="28" customWidth="1"/>
    <col min="7" max="21" width="5.28515625" style="79" customWidth="1"/>
    <col min="22" max="22" width="11.140625" style="79" customWidth="1"/>
    <col min="23" max="23" width="22.140625" style="116" customWidth="1"/>
    <col min="24" max="24" width="9.7109375" style="79" customWidth="1"/>
    <col min="25" max="30" width="9.140625" style="11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30" t="s">
        <v>86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8"/>
      <c r="X1" s="34"/>
      <c r="Y1" s="90"/>
      <c r="Z1" s="90"/>
      <c r="AA1" s="90"/>
      <c r="AB1" s="90"/>
      <c r="AC1" s="90"/>
      <c r="AD1" s="90"/>
    </row>
    <row r="2" spans="1:32" x14ac:dyDescent="0.25">
      <c r="A2" s="1"/>
      <c r="B2" s="10" t="s">
        <v>32</v>
      </c>
      <c r="C2" s="5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51"/>
      <c r="Y2" s="90"/>
      <c r="Z2" s="90"/>
      <c r="AA2" s="90"/>
      <c r="AB2" s="90"/>
      <c r="AC2" s="90"/>
      <c r="AD2" s="90"/>
    </row>
    <row r="3" spans="1:32" x14ac:dyDescent="0.25">
      <c r="A3" s="1"/>
      <c r="B3" s="91" t="s">
        <v>73</v>
      </c>
      <c r="C3" s="22" t="s">
        <v>74</v>
      </c>
      <c r="D3" s="92" t="s">
        <v>54</v>
      </c>
      <c r="E3" s="93" t="s">
        <v>1</v>
      </c>
      <c r="F3" s="24"/>
      <c r="G3" s="94" t="s">
        <v>55</v>
      </c>
      <c r="H3" s="95" t="s">
        <v>56</v>
      </c>
      <c r="I3" s="95" t="s">
        <v>30</v>
      </c>
      <c r="J3" s="17" t="s">
        <v>57</v>
      </c>
      <c r="K3" s="96" t="s">
        <v>58</v>
      </c>
      <c r="L3" s="96" t="s">
        <v>59</v>
      </c>
      <c r="M3" s="94" t="s">
        <v>60</v>
      </c>
      <c r="N3" s="94" t="s">
        <v>29</v>
      </c>
      <c r="O3" s="95" t="s">
        <v>61</v>
      </c>
      <c r="P3" s="94" t="s">
        <v>56</v>
      </c>
      <c r="Q3" s="94" t="s">
        <v>16</v>
      </c>
      <c r="R3" s="94">
        <v>1</v>
      </c>
      <c r="S3" s="94">
        <v>2</v>
      </c>
      <c r="T3" s="94">
        <v>3</v>
      </c>
      <c r="U3" s="94" t="s">
        <v>62</v>
      </c>
      <c r="V3" s="17" t="s">
        <v>21</v>
      </c>
      <c r="W3" s="16" t="s">
        <v>64</v>
      </c>
      <c r="X3" s="16" t="s">
        <v>65</v>
      </c>
      <c r="Y3" s="90"/>
      <c r="Z3" s="90"/>
      <c r="AA3" s="90"/>
      <c r="AB3" s="90"/>
      <c r="AC3" s="90"/>
      <c r="AD3" s="90"/>
    </row>
    <row r="4" spans="1:32" x14ac:dyDescent="0.25">
      <c r="A4" s="1"/>
      <c r="B4" s="121" t="s">
        <v>78</v>
      </c>
      <c r="C4" s="122" t="s">
        <v>79</v>
      </c>
      <c r="D4" s="123" t="s">
        <v>75</v>
      </c>
      <c r="E4" s="124" t="s">
        <v>34</v>
      </c>
      <c r="F4" s="24"/>
      <c r="G4" s="125">
        <v>1</v>
      </c>
      <c r="H4" s="126"/>
      <c r="I4" s="126"/>
      <c r="J4" s="120" t="s">
        <v>80</v>
      </c>
      <c r="K4" s="120">
        <v>7</v>
      </c>
      <c r="L4" s="120"/>
      <c r="M4" s="120">
        <v>1</v>
      </c>
      <c r="N4" s="125"/>
      <c r="O4" s="126"/>
      <c r="P4" s="125">
        <v>1</v>
      </c>
      <c r="Q4" s="171" t="s">
        <v>115</v>
      </c>
      <c r="R4" s="171"/>
      <c r="S4" s="171" t="s">
        <v>113</v>
      </c>
      <c r="T4" s="171" t="s">
        <v>112</v>
      </c>
      <c r="U4" s="171" t="s">
        <v>114</v>
      </c>
      <c r="V4" s="127">
        <v>0.33333333333333331</v>
      </c>
      <c r="W4" s="128" t="s">
        <v>81</v>
      </c>
      <c r="X4" s="125"/>
      <c r="Y4" s="90"/>
      <c r="Z4" s="90"/>
      <c r="AA4" s="90"/>
      <c r="AB4" s="90"/>
      <c r="AC4" s="90"/>
      <c r="AD4" s="90"/>
    </row>
    <row r="5" spans="1:32" x14ac:dyDescent="0.25">
      <c r="A5" s="1"/>
      <c r="B5" s="91" t="s">
        <v>77</v>
      </c>
      <c r="C5" s="22"/>
      <c r="D5" s="92"/>
      <c r="E5" s="93"/>
      <c r="F5" s="24"/>
      <c r="G5" s="94"/>
      <c r="H5" s="95"/>
      <c r="I5" s="95"/>
      <c r="J5" s="17"/>
      <c r="K5" s="96"/>
      <c r="L5" s="96"/>
      <c r="M5" s="94"/>
      <c r="N5" s="94"/>
      <c r="O5" s="95"/>
      <c r="P5" s="94"/>
      <c r="Q5" s="94"/>
      <c r="R5" s="94"/>
      <c r="S5" s="94"/>
      <c r="T5" s="94"/>
      <c r="U5" s="94"/>
      <c r="V5" s="17"/>
      <c r="W5" s="16"/>
      <c r="X5" s="16"/>
      <c r="Y5" s="90"/>
      <c r="Z5" s="90"/>
      <c r="AA5" s="90"/>
      <c r="AB5" s="90"/>
      <c r="AC5" s="90"/>
      <c r="AD5" s="90"/>
    </row>
    <row r="6" spans="1:32" x14ac:dyDescent="0.25">
      <c r="A6" s="9"/>
      <c r="B6" s="121" t="s">
        <v>82</v>
      </c>
      <c r="C6" s="122" t="s">
        <v>83</v>
      </c>
      <c r="D6" s="123" t="s">
        <v>75</v>
      </c>
      <c r="E6" s="124" t="s">
        <v>34</v>
      </c>
      <c r="F6" s="24"/>
      <c r="G6" s="125">
        <v>1</v>
      </c>
      <c r="H6" s="126"/>
      <c r="I6" s="126"/>
      <c r="J6" s="120" t="s">
        <v>76</v>
      </c>
      <c r="K6" s="120">
        <v>5</v>
      </c>
      <c r="L6" s="120" t="s">
        <v>84</v>
      </c>
      <c r="M6" s="120">
        <v>1</v>
      </c>
      <c r="N6" s="125">
        <v>1</v>
      </c>
      <c r="O6" s="126"/>
      <c r="P6" s="125">
        <v>1</v>
      </c>
      <c r="Q6" s="170" t="s">
        <v>109</v>
      </c>
      <c r="R6" s="170" t="s">
        <v>110</v>
      </c>
      <c r="S6" s="170" t="s">
        <v>111</v>
      </c>
      <c r="T6" s="170" t="s">
        <v>112</v>
      </c>
      <c r="U6" s="170" t="s">
        <v>112</v>
      </c>
      <c r="V6" s="129">
        <v>0.66666666666666663</v>
      </c>
      <c r="W6" s="123" t="s">
        <v>85</v>
      </c>
      <c r="X6" s="125"/>
      <c r="Y6" s="90"/>
      <c r="Z6" s="90"/>
      <c r="AA6" s="90"/>
      <c r="AB6" s="90"/>
      <c r="AC6" s="90"/>
      <c r="AD6" s="90"/>
    </row>
    <row r="7" spans="1:32" x14ac:dyDescent="0.25">
      <c r="A7" s="9"/>
      <c r="B7" s="131"/>
      <c r="C7" s="132"/>
      <c r="D7" s="133"/>
      <c r="E7" s="134"/>
      <c r="F7" s="135"/>
      <c r="G7" s="132"/>
      <c r="H7" s="132"/>
      <c r="I7" s="132"/>
      <c r="J7" s="136"/>
      <c r="K7" s="136"/>
      <c r="L7" s="136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3"/>
      <c r="X7" s="137"/>
      <c r="Y7" s="90"/>
      <c r="Z7" s="90"/>
      <c r="AA7" s="90"/>
      <c r="AB7" s="90"/>
      <c r="AC7" s="90"/>
      <c r="AD7" s="90"/>
    </row>
    <row r="8" spans="1:32" s="8" customFormat="1" ht="18.75" customHeight="1" x14ac:dyDescent="0.2">
      <c r="A8" s="1"/>
      <c r="B8" s="119" t="s">
        <v>51</v>
      </c>
      <c r="C8" s="85"/>
      <c r="D8" s="88"/>
      <c r="E8" s="88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8"/>
      <c r="X8" s="34"/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91" t="s">
        <v>52</v>
      </c>
      <c r="C9" s="22" t="s">
        <v>53</v>
      </c>
      <c r="D9" s="92" t="s">
        <v>54</v>
      </c>
      <c r="E9" s="93" t="s">
        <v>1</v>
      </c>
      <c r="F9" s="47"/>
      <c r="G9" s="94" t="s">
        <v>55</v>
      </c>
      <c r="H9" s="95" t="s">
        <v>56</v>
      </c>
      <c r="I9" s="95" t="s">
        <v>30</v>
      </c>
      <c r="J9" s="17" t="s">
        <v>57</v>
      </c>
      <c r="K9" s="96" t="s">
        <v>58</v>
      </c>
      <c r="L9" s="96" t="s">
        <v>59</v>
      </c>
      <c r="M9" s="94" t="s">
        <v>60</v>
      </c>
      <c r="N9" s="94" t="s">
        <v>29</v>
      </c>
      <c r="O9" s="95" t="s">
        <v>61</v>
      </c>
      <c r="P9" s="94" t="s">
        <v>56</v>
      </c>
      <c r="Q9" s="94" t="s">
        <v>16</v>
      </c>
      <c r="R9" s="94">
        <v>1</v>
      </c>
      <c r="S9" s="94">
        <v>2</v>
      </c>
      <c r="T9" s="94">
        <v>3</v>
      </c>
      <c r="U9" s="94" t="s">
        <v>62</v>
      </c>
      <c r="V9" s="17" t="s">
        <v>63</v>
      </c>
      <c r="W9" s="16" t="s">
        <v>64</v>
      </c>
      <c r="X9" s="16" t="s">
        <v>65</v>
      </c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9"/>
      <c r="B10" s="97" t="s">
        <v>69</v>
      </c>
      <c r="C10" s="98" t="s">
        <v>70</v>
      </c>
      <c r="D10" s="97" t="s">
        <v>67</v>
      </c>
      <c r="E10" s="99" t="s">
        <v>34</v>
      </c>
      <c r="F10" s="47"/>
      <c r="G10" s="100"/>
      <c r="H10" s="100">
        <v>1</v>
      </c>
      <c r="I10" s="100"/>
      <c r="J10" s="101"/>
      <c r="K10" s="101" t="s">
        <v>66</v>
      </c>
      <c r="L10" s="102"/>
      <c r="M10" s="102">
        <v>1</v>
      </c>
      <c r="N10" s="101"/>
      <c r="O10" s="102"/>
      <c r="P10" s="102"/>
      <c r="Q10" s="101" t="s">
        <v>87</v>
      </c>
      <c r="R10" s="101"/>
      <c r="S10" s="101"/>
      <c r="T10" s="101"/>
      <c r="U10" s="101"/>
      <c r="V10" s="138" t="s">
        <v>88</v>
      </c>
      <c r="W10" s="99" t="s">
        <v>71</v>
      </c>
      <c r="X10" s="29">
        <v>5000</v>
      </c>
      <c r="Y10" s="24"/>
      <c r="Z10" s="24"/>
      <c r="AA10" s="24"/>
      <c r="AB10" s="24"/>
      <c r="AC10" s="24"/>
      <c r="AD10" s="24"/>
      <c r="AE10" s="24"/>
      <c r="AF10" s="24"/>
    </row>
    <row r="11" spans="1:32" x14ac:dyDescent="0.25">
      <c r="A11" s="9"/>
      <c r="B11" s="103" t="s">
        <v>68</v>
      </c>
      <c r="C11" s="104" t="s">
        <v>72</v>
      </c>
      <c r="D11" s="105"/>
      <c r="E11" s="81"/>
      <c r="F11" s="82"/>
      <c r="G11" s="106"/>
      <c r="H11" s="81"/>
      <c r="I11" s="83"/>
      <c r="J11" s="81"/>
      <c r="K11" s="81"/>
      <c r="L11" s="81"/>
      <c r="M11" s="81"/>
      <c r="N11" s="81"/>
      <c r="O11" s="81"/>
      <c r="P11" s="81"/>
      <c r="Q11" s="81"/>
      <c r="R11" s="104"/>
      <c r="S11" s="81"/>
      <c r="T11" s="81"/>
      <c r="U11" s="81"/>
      <c r="V11" s="81"/>
      <c r="W11" s="104"/>
      <c r="X11" s="107"/>
      <c r="Y11" s="90"/>
      <c r="Z11" s="90"/>
      <c r="AA11" s="90"/>
      <c r="AB11" s="90"/>
      <c r="AC11" s="90"/>
      <c r="AD11" s="90"/>
    </row>
    <row r="12" spans="1:32" x14ac:dyDescent="0.25">
      <c r="A12" s="9"/>
      <c r="B12" s="108"/>
      <c r="C12" s="109"/>
      <c r="D12" s="110"/>
      <c r="E12" s="111"/>
      <c r="F12" s="111"/>
      <c r="G12" s="109"/>
      <c r="H12" s="112"/>
      <c r="I12" s="112"/>
      <c r="J12" s="112"/>
      <c r="K12" s="112"/>
      <c r="L12" s="112"/>
      <c r="M12" s="109"/>
      <c r="N12" s="112"/>
      <c r="O12" s="112"/>
      <c r="P12" s="112"/>
      <c r="Q12" s="112"/>
      <c r="R12" s="109"/>
      <c r="S12" s="112"/>
      <c r="T12" s="112"/>
      <c r="U12" s="112"/>
      <c r="V12" s="112"/>
      <c r="W12" s="109"/>
      <c r="X12" s="113"/>
      <c r="Y12" s="90"/>
      <c r="Z12" s="90"/>
      <c r="AA12" s="90"/>
      <c r="AB12" s="90"/>
      <c r="AC12" s="90"/>
      <c r="AD12" s="90"/>
    </row>
    <row r="13" spans="1:32" x14ac:dyDescent="0.25">
      <c r="A13" s="9"/>
      <c r="B13" s="114"/>
      <c r="C13" s="44"/>
      <c r="D13" s="114"/>
      <c r="E13" s="115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14"/>
      <c r="X13" s="44"/>
      <c r="Y13" s="90"/>
      <c r="Z13" s="90"/>
      <c r="AA13" s="90"/>
      <c r="AB13" s="90"/>
      <c r="AC13" s="90"/>
      <c r="AD13" s="90"/>
    </row>
    <row r="14" spans="1:32" x14ac:dyDescent="0.25">
      <c r="A14" s="9"/>
      <c r="B14" s="114"/>
      <c r="C14" s="44"/>
      <c r="D14" s="114"/>
      <c r="E14" s="115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14"/>
      <c r="X14" s="44"/>
      <c r="Y14" s="90"/>
      <c r="Z14" s="90"/>
      <c r="AA14" s="90"/>
      <c r="AB14" s="90"/>
      <c r="AC14" s="90"/>
      <c r="AD14" s="90"/>
    </row>
    <row r="15" spans="1:32" x14ac:dyDescent="0.25">
      <c r="A15" s="9"/>
      <c r="B15" s="114"/>
      <c r="C15" s="44"/>
      <c r="D15" s="114"/>
      <c r="E15" s="115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14"/>
      <c r="X15" s="44"/>
      <c r="Y15" s="90"/>
      <c r="Z15" s="90"/>
      <c r="AA15" s="90"/>
      <c r="AB15" s="90"/>
      <c r="AC15" s="90"/>
      <c r="AD15" s="90"/>
    </row>
    <row r="16" spans="1:32" x14ac:dyDescent="0.25">
      <c r="A16" s="9"/>
      <c r="B16" s="114"/>
      <c r="C16" s="44"/>
      <c r="D16" s="114"/>
      <c r="E16" s="115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14"/>
      <c r="X16" s="44"/>
      <c r="Y16" s="90"/>
      <c r="Z16" s="90"/>
      <c r="AA16" s="90"/>
      <c r="AB16" s="90"/>
      <c r="AC16" s="90"/>
      <c r="AD16" s="90"/>
    </row>
    <row r="17" spans="1:30" x14ac:dyDescent="0.25">
      <c r="A17" s="9"/>
      <c r="B17" s="114"/>
      <c r="C17" s="44"/>
      <c r="D17" s="114"/>
      <c r="E17" s="115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14"/>
      <c r="X17" s="44"/>
      <c r="Y17" s="90"/>
      <c r="Z17" s="90"/>
      <c r="AA17" s="90"/>
      <c r="AB17" s="90"/>
      <c r="AC17" s="90"/>
      <c r="AD17" s="90"/>
    </row>
    <row r="18" spans="1:30" x14ac:dyDescent="0.25">
      <c r="A18" s="9"/>
      <c r="B18" s="114"/>
      <c r="C18" s="44"/>
      <c r="D18" s="114"/>
      <c r="E18" s="115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14"/>
      <c r="X18" s="44"/>
      <c r="Y18" s="90"/>
      <c r="Z18" s="90"/>
      <c r="AA18" s="90"/>
      <c r="AB18" s="90"/>
      <c r="AC18" s="90"/>
      <c r="AD18" s="90"/>
    </row>
    <row r="19" spans="1:30" x14ac:dyDescent="0.25">
      <c r="A19" s="9"/>
      <c r="B19" s="114"/>
      <c r="C19" s="44"/>
      <c r="D19" s="114"/>
      <c r="E19" s="115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14"/>
      <c r="X19" s="44"/>
      <c r="Y19" s="90"/>
      <c r="Z19" s="90"/>
      <c r="AA19" s="90"/>
      <c r="AB19" s="90"/>
      <c r="AC19" s="90"/>
      <c r="AD19" s="90"/>
    </row>
    <row r="20" spans="1:30" x14ac:dyDescent="0.25">
      <c r="A20" s="9"/>
      <c r="B20" s="114"/>
      <c r="C20" s="44"/>
      <c r="D20" s="114"/>
      <c r="E20" s="115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14"/>
      <c r="X20" s="44"/>
      <c r="Y20" s="90"/>
      <c r="Z20" s="90"/>
      <c r="AA20" s="90"/>
      <c r="AB20" s="90"/>
      <c r="AC20" s="90"/>
      <c r="AD20" s="90"/>
    </row>
    <row r="21" spans="1:30" x14ac:dyDescent="0.25">
      <c r="A21" s="9"/>
      <c r="B21" s="114"/>
      <c r="C21" s="44"/>
      <c r="D21" s="114"/>
      <c r="E21" s="115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14"/>
      <c r="X21" s="44"/>
      <c r="Y21" s="90"/>
      <c r="Z21" s="90"/>
      <c r="AA21" s="90"/>
      <c r="AB21" s="90"/>
      <c r="AC21" s="90"/>
      <c r="AD21" s="90"/>
    </row>
    <row r="22" spans="1:30" x14ac:dyDescent="0.25">
      <c r="A22" s="9"/>
      <c r="B22" s="114"/>
      <c r="C22" s="44"/>
      <c r="D22" s="114"/>
      <c r="E22" s="115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14"/>
      <c r="X22" s="44"/>
      <c r="Y22" s="90"/>
      <c r="Z22" s="90"/>
      <c r="AA22" s="90"/>
      <c r="AB22" s="90"/>
      <c r="AC22" s="90"/>
      <c r="AD22" s="90"/>
    </row>
    <row r="23" spans="1:30" x14ac:dyDescent="0.25">
      <c r="A23" s="9"/>
      <c r="B23" s="114"/>
      <c r="C23" s="44"/>
      <c r="D23" s="114"/>
      <c r="E23" s="115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14"/>
      <c r="X23" s="44"/>
      <c r="Y23" s="90"/>
      <c r="Z23" s="90"/>
      <c r="AA23" s="90"/>
      <c r="AB23" s="90"/>
      <c r="AC23" s="90"/>
      <c r="AD23" s="90"/>
    </row>
    <row r="24" spans="1:30" x14ac:dyDescent="0.25">
      <c r="A24" s="9"/>
      <c r="B24" s="114"/>
      <c r="C24" s="44"/>
      <c r="D24" s="114"/>
      <c r="E24" s="115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14"/>
      <c r="X24" s="44"/>
      <c r="Y24" s="90"/>
      <c r="Z24" s="90"/>
      <c r="AA24" s="90"/>
      <c r="AB24" s="90"/>
      <c r="AC24" s="90"/>
      <c r="AD24" s="90"/>
    </row>
    <row r="25" spans="1:30" x14ac:dyDescent="0.25">
      <c r="A25" s="9"/>
      <c r="B25" s="114"/>
      <c r="C25" s="44"/>
      <c r="D25" s="114"/>
      <c r="E25" s="115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14"/>
      <c r="X25" s="44"/>
      <c r="Y25" s="90"/>
      <c r="Z25" s="90"/>
      <c r="AA25" s="90"/>
      <c r="AB25" s="90"/>
      <c r="AC25" s="90"/>
      <c r="AD25" s="90"/>
    </row>
    <row r="26" spans="1:30" x14ac:dyDescent="0.25">
      <c r="A26" s="9"/>
      <c r="B26" s="114"/>
      <c r="C26" s="44"/>
      <c r="D26" s="114"/>
      <c r="E26" s="115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14"/>
      <c r="X26" s="44"/>
      <c r="Y26" s="90"/>
      <c r="Z26" s="90"/>
      <c r="AA26" s="90"/>
      <c r="AB26" s="90"/>
      <c r="AC26" s="90"/>
      <c r="AD26" s="90"/>
    </row>
    <row r="27" spans="1:30" x14ac:dyDescent="0.25">
      <c r="A27" s="9"/>
      <c r="B27" s="114"/>
      <c r="C27" s="44"/>
      <c r="D27" s="114"/>
      <c r="E27" s="115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14"/>
      <c r="X27" s="44"/>
      <c r="Y27" s="90"/>
      <c r="Z27" s="90"/>
      <c r="AA27" s="90"/>
      <c r="AB27" s="90"/>
      <c r="AC27" s="90"/>
      <c r="AD27" s="90"/>
    </row>
    <row r="28" spans="1:30" x14ac:dyDescent="0.25">
      <c r="A28" s="9"/>
      <c r="B28" s="114"/>
      <c r="C28" s="44"/>
      <c r="D28" s="114"/>
      <c r="E28" s="115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14"/>
      <c r="X28" s="44"/>
      <c r="Y28" s="90"/>
      <c r="Z28" s="90"/>
      <c r="AA28" s="90"/>
      <c r="AB28" s="90"/>
      <c r="AC28" s="90"/>
      <c r="AD28" s="90"/>
    </row>
    <row r="29" spans="1:30" x14ac:dyDescent="0.25">
      <c r="A29" s="9"/>
      <c r="B29" s="114"/>
      <c r="C29" s="44"/>
      <c r="D29" s="114"/>
      <c r="E29" s="115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14"/>
      <c r="X29" s="44"/>
      <c r="Y29" s="90"/>
      <c r="Z29" s="90"/>
      <c r="AA29" s="90"/>
      <c r="AB29" s="90"/>
      <c r="AC29" s="90"/>
      <c r="AD29" s="90"/>
    </row>
    <row r="30" spans="1:30" x14ac:dyDescent="0.25">
      <c r="A30" s="9"/>
      <c r="B30" s="114"/>
      <c r="C30" s="44"/>
      <c r="D30" s="114"/>
      <c r="E30" s="115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14"/>
      <c r="X30" s="44"/>
      <c r="Y30" s="90"/>
      <c r="Z30" s="90"/>
      <c r="AA30" s="90"/>
      <c r="AB30" s="90"/>
      <c r="AC30" s="90"/>
      <c r="AD30" s="90"/>
    </row>
    <row r="31" spans="1:30" x14ac:dyDescent="0.25">
      <c r="A31" s="9"/>
      <c r="B31" s="114"/>
      <c r="C31" s="44"/>
      <c r="D31" s="114"/>
      <c r="E31" s="115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14"/>
      <c r="X31" s="44"/>
      <c r="Y31" s="90"/>
      <c r="Z31" s="90"/>
      <c r="AA31" s="90"/>
      <c r="AB31" s="90"/>
      <c r="AC31" s="90"/>
      <c r="AD31" s="90"/>
    </row>
    <row r="32" spans="1:30" x14ac:dyDescent="0.25">
      <c r="A32" s="9"/>
      <c r="B32" s="114"/>
      <c r="C32" s="44"/>
      <c r="D32" s="114"/>
      <c r="E32" s="115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14"/>
      <c r="X32" s="44"/>
      <c r="Y32" s="90"/>
      <c r="Z32" s="90"/>
      <c r="AA32" s="90"/>
      <c r="AB32" s="90"/>
      <c r="AC32" s="90"/>
      <c r="AD32" s="90"/>
    </row>
    <row r="33" spans="1:30" x14ac:dyDescent="0.25">
      <c r="A33" s="9"/>
      <c r="B33" s="114"/>
      <c r="C33" s="44"/>
      <c r="D33" s="114"/>
      <c r="E33" s="115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14"/>
      <c r="X33" s="44"/>
      <c r="Y33" s="90"/>
      <c r="Z33" s="90"/>
      <c r="AA33" s="90"/>
      <c r="AB33" s="90"/>
      <c r="AC33" s="90"/>
      <c r="AD33" s="90"/>
    </row>
    <row r="34" spans="1:30" x14ac:dyDescent="0.25">
      <c r="A34" s="9"/>
      <c r="B34" s="114"/>
      <c r="C34" s="44"/>
      <c r="D34" s="114"/>
      <c r="E34" s="115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14"/>
      <c r="X34" s="44"/>
      <c r="Y34" s="90"/>
      <c r="Z34" s="90"/>
      <c r="AA34" s="90"/>
      <c r="AB34" s="90"/>
      <c r="AC34" s="90"/>
      <c r="AD34" s="90"/>
    </row>
    <row r="35" spans="1:30" x14ac:dyDescent="0.25">
      <c r="A35" s="9"/>
      <c r="B35" s="114"/>
      <c r="C35" s="44"/>
      <c r="D35" s="114"/>
      <c r="E35" s="115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14"/>
      <c r="X35" s="44"/>
      <c r="Y35" s="90"/>
      <c r="Z35" s="90"/>
      <c r="AA35" s="90"/>
      <c r="AB35" s="90"/>
      <c r="AC35" s="90"/>
      <c r="AD35" s="90"/>
    </row>
    <row r="36" spans="1:30" x14ac:dyDescent="0.25">
      <c r="A36" s="9"/>
      <c r="B36" s="114"/>
      <c r="C36" s="44"/>
      <c r="D36" s="114"/>
      <c r="E36" s="115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14"/>
      <c r="X36" s="44"/>
      <c r="Y36" s="90"/>
      <c r="Z36" s="90"/>
      <c r="AA36" s="90"/>
      <c r="AB36" s="90"/>
      <c r="AC36" s="90"/>
      <c r="AD36" s="90"/>
    </row>
    <row r="37" spans="1:30" x14ac:dyDescent="0.25">
      <c r="A37" s="9"/>
      <c r="B37" s="114"/>
      <c r="C37" s="44"/>
      <c r="D37" s="114"/>
      <c r="E37" s="115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14"/>
      <c r="X37" s="44"/>
      <c r="Y37" s="90"/>
      <c r="Z37" s="90"/>
      <c r="AA37" s="90"/>
      <c r="AB37" s="90"/>
      <c r="AC37" s="90"/>
      <c r="AD37" s="90"/>
    </row>
    <row r="38" spans="1:30" x14ac:dyDescent="0.25">
      <c r="A38" s="9"/>
      <c r="B38" s="114"/>
      <c r="C38" s="44"/>
      <c r="D38" s="114"/>
      <c r="E38" s="115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14"/>
      <c r="X38" s="44"/>
      <c r="Y38" s="90"/>
      <c r="Z38" s="90"/>
      <c r="AA38" s="90"/>
      <c r="AB38" s="90"/>
      <c r="AC38" s="90"/>
      <c r="AD38" s="90"/>
    </row>
    <row r="39" spans="1:30" x14ac:dyDescent="0.25">
      <c r="A39" s="9"/>
      <c r="B39" s="114"/>
      <c r="C39" s="44"/>
      <c r="D39" s="114"/>
      <c r="E39" s="115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14"/>
      <c r="X39" s="44"/>
      <c r="Y39" s="90"/>
      <c r="Z39" s="90"/>
      <c r="AA39" s="90"/>
      <c r="AB39" s="90"/>
      <c r="AC39" s="90"/>
      <c r="AD39" s="90"/>
    </row>
    <row r="40" spans="1:30" x14ac:dyDescent="0.25">
      <c r="A40" s="9"/>
      <c r="B40" s="114"/>
      <c r="C40" s="44"/>
      <c r="D40" s="114"/>
      <c r="E40" s="115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14"/>
      <c r="X40" s="44"/>
      <c r="Y40" s="90"/>
      <c r="Z40" s="90"/>
      <c r="AA40" s="90"/>
      <c r="AB40" s="90"/>
      <c r="AC40" s="90"/>
      <c r="AD40" s="90"/>
    </row>
    <row r="41" spans="1:30" x14ac:dyDescent="0.25">
      <c r="A41" s="9"/>
      <c r="B41" s="114"/>
      <c r="C41" s="44"/>
      <c r="D41" s="114"/>
      <c r="E41" s="115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14"/>
      <c r="X41" s="44"/>
      <c r="Y41" s="90"/>
      <c r="Z41" s="90"/>
      <c r="AA41" s="90"/>
      <c r="AB41" s="90"/>
      <c r="AC41" s="90"/>
      <c r="AD41" s="90"/>
    </row>
    <row r="42" spans="1:30" x14ac:dyDescent="0.25">
      <c r="A42" s="9"/>
      <c r="B42" s="114"/>
      <c r="C42" s="44"/>
      <c r="D42" s="114"/>
      <c r="E42" s="115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114"/>
      <c r="X42" s="44"/>
      <c r="Y42" s="90"/>
      <c r="Z42" s="90"/>
      <c r="AA42" s="90"/>
      <c r="AB42" s="90"/>
      <c r="AC42" s="90"/>
      <c r="AD42" s="90"/>
    </row>
    <row r="43" spans="1:30" x14ac:dyDescent="0.25">
      <c r="A43" s="9"/>
      <c r="B43" s="114"/>
      <c r="C43" s="44"/>
      <c r="D43" s="114"/>
      <c r="E43" s="115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114"/>
      <c r="X43" s="44"/>
      <c r="Y43" s="90"/>
      <c r="Z43" s="90"/>
      <c r="AA43" s="90"/>
      <c r="AB43" s="90"/>
      <c r="AC43" s="90"/>
      <c r="AD43" s="90"/>
    </row>
    <row r="44" spans="1:30" x14ac:dyDescent="0.25">
      <c r="A44" s="9"/>
      <c r="B44" s="114"/>
      <c r="C44" s="44"/>
      <c r="D44" s="114"/>
      <c r="E44" s="115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114"/>
      <c r="X44" s="44"/>
      <c r="Y44" s="90"/>
      <c r="Z44" s="90"/>
      <c r="AA44" s="90"/>
      <c r="AB44" s="90"/>
      <c r="AC44" s="90"/>
      <c r="AD44" s="90"/>
    </row>
    <row r="45" spans="1:30" x14ac:dyDescent="0.25">
      <c r="A45" s="9"/>
      <c r="B45" s="114"/>
      <c r="C45" s="44"/>
      <c r="D45" s="114"/>
      <c r="E45" s="115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114"/>
      <c r="X45" s="44"/>
      <c r="Y45" s="90"/>
      <c r="Z45" s="90"/>
      <c r="AA45" s="90"/>
      <c r="AB45" s="90"/>
      <c r="AC45" s="90"/>
      <c r="AD45" s="90"/>
    </row>
    <row r="46" spans="1:30" x14ac:dyDescent="0.25">
      <c r="A46" s="9"/>
      <c r="B46" s="114"/>
      <c r="C46" s="44"/>
      <c r="D46" s="114"/>
      <c r="E46" s="115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14"/>
      <c r="X46" s="44"/>
      <c r="Y46" s="90"/>
      <c r="Z46" s="90"/>
      <c r="AA46" s="90"/>
      <c r="AB46" s="90"/>
      <c r="AC46" s="90"/>
      <c r="AD46" s="90"/>
    </row>
    <row r="47" spans="1:30" x14ac:dyDescent="0.25">
      <c r="A47" s="9"/>
      <c r="B47" s="114"/>
      <c r="C47" s="44"/>
      <c r="D47" s="114"/>
      <c r="E47" s="115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114"/>
      <c r="X47" s="44"/>
      <c r="Y47" s="90"/>
      <c r="Z47" s="90"/>
      <c r="AA47" s="90"/>
      <c r="AB47" s="90"/>
      <c r="AC47" s="90"/>
      <c r="AD47" s="90"/>
    </row>
    <row r="48" spans="1:30" x14ac:dyDescent="0.25">
      <c r="A48" s="9"/>
      <c r="B48" s="114"/>
      <c r="C48" s="44"/>
      <c r="D48" s="114"/>
      <c r="E48" s="115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14"/>
      <c r="X48" s="44"/>
      <c r="Y48" s="90"/>
      <c r="Z48" s="90"/>
      <c r="AA48" s="90"/>
      <c r="AB48" s="90"/>
      <c r="AC48" s="90"/>
      <c r="AD48" s="90"/>
    </row>
    <row r="49" spans="1:30" x14ac:dyDescent="0.25">
      <c r="A49" s="9"/>
      <c r="B49" s="114"/>
      <c r="C49" s="44"/>
      <c r="D49" s="114"/>
      <c r="E49" s="114"/>
      <c r="F49" s="24"/>
      <c r="G49" s="44"/>
      <c r="H49" s="47"/>
      <c r="I49" s="44"/>
      <c r="J49" s="24"/>
      <c r="K49" s="24"/>
      <c r="L49" s="24"/>
      <c r="M49" s="24"/>
      <c r="N49" s="78"/>
      <c r="O49" s="78"/>
      <c r="P49" s="24"/>
      <c r="Q49" s="24"/>
      <c r="R49" s="24"/>
      <c r="S49" s="24"/>
      <c r="T49" s="24"/>
      <c r="U49" s="24"/>
      <c r="V49" s="24"/>
      <c r="W49" s="114"/>
      <c r="X49" s="24"/>
      <c r="Y49" s="90"/>
      <c r="Z49" s="90"/>
      <c r="AA49" s="90"/>
      <c r="AB49" s="90"/>
      <c r="AC49" s="90"/>
      <c r="AD49" s="90"/>
    </row>
    <row r="50" spans="1:30" x14ac:dyDescent="0.25">
      <c r="A50" s="9"/>
      <c r="B50" s="114"/>
      <c r="C50" s="44"/>
      <c r="D50" s="114"/>
      <c r="E50" s="114"/>
      <c r="F50" s="24"/>
      <c r="G50" s="44"/>
      <c r="H50" s="47"/>
      <c r="I50" s="44"/>
      <c r="J50" s="24"/>
      <c r="K50" s="24"/>
      <c r="L50" s="24"/>
      <c r="M50" s="24"/>
      <c r="N50" s="78"/>
      <c r="O50" s="78"/>
      <c r="P50" s="24"/>
      <c r="Q50" s="24"/>
      <c r="R50" s="24"/>
      <c r="S50" s="24"/>
      <c r="T50" s="24"/>
      <c r="U50" s="24"/>
      <c r="V50" s="24"/>
      <c r="W50" s="114"/>
      <c r="X50" s="24"/>
      <c r="Y50" s="90"/>
      <c r="Z50" s="90"/>
      <c r="AA50" s="90"/>
      <c r="AB50" s="90"/>
      <c r="AC50" s="90"/>
      <c r="AD50" s="90"/>
    </row>
    <row r="51" spans="1:30" x14ac:dyDescent="0.25">
      <c r="A51" s="9"/>
      <c r="B51" s="114"/>
      <c r="C51" s="44"/>
      <c r="D51" s="114"/>
      <c r="E51" s="114"/>
      <c r="F51" s="24"/>
      <c r="G51" s="44"/>
      <c r="H51" s="47"/>
      <c r="I51" s="44"/>
      <c r="J51" s="24"/>
      <c r="K51" s="24"/>
      <c r="L51" s="24"/>
      <c r="M51" s="24"/>
      <c r="N51" s="78"/>
      <c r="O51" s="78"/>
      <c r="P51" s="24"/>
      <c r="Q51" s="24"/>
      <c r="R51" s="24"/>
      <c r="S51" s="24"/>
      <c r="T51" s="24"/>
      <c r="U51" s="24"/>
      <c r="V51" s="24"/>
      <c r="W51" s="114"/>
      <c r="X51" s="24"/>
      <c r="Y51" s="90"/>
      <c r="Z51" s="90"/>
      <c r="AA51" s="90"/>
      <c r="AB51" s="90"/>
      <c r="AC51" s="90"/>
      <c r="AD51" s="90"/>
    </row>
    <row r="52" spans="1:30" x14ac:dyDescent="0.25">
      <c r="A52" s="9"/>
      <c r="B52" s="114"/>
      <c r="C52" s="44"/>
      <c r="D52" s="114"/>
      <c r="E52" s="114"/>
      <c r="F52" s="24"/>
      <c r="G52" s="44"/>
      <c r="H52" s="47"/>
      <c r="I52" s="44"/>
      <c r="J52" s="24"/>
      <c r="K52" s="24"/>
      <c r="L52" s="24"/>
      <c r="M52" s="24"/>
      <c r="N52" s="78"/>
      <c r="O52" s="78"/>
      <c r="P52" s="24"/>
      <c r="Q52" s="24"/>
      <c r="R52" s="24"/>
      <c r="S52" s="24"/>
      <c r="T52" s="24"/>
      <c r="U52" s="24"/>
      <c r="V52" s="24"/>
      <c r="W52" s="114"/>
      <c r="X52" s="24"/>
      <c r="Y52" s="90"/>
      <c r="Z52" s="90"/>
      <c r="AA52" s="90"/>
      <c r="AB52" s="90"/>
      <c r="AC52" s="90"/>
      <c r="AD52" s="90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2019-01-11T23:12:32Z</dcterms:modified>
</cp:coreProperties>
</file>