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3" i="2" l="1"/>
  <c r="AS17" i="2"/>
  <c r="AS19" i="2" s="1"/>
  <c r="AQ19" i="2"/>
  <c r="AP19" i="2"/>
  <c r="AO19" i="2"/>
  <c r="AN19" i="2"/>
  <c r="AM19" i="2"/>
  <c r="AG19" i="2"/>
  <c r="AE19" i="2"/>
  <c r="I24" i="2" s="1"/>
  <c r="AD19" i="2"/>
  <c r="AC19" i="2"/>
  <c r="G24" i="2" s="1"/>
  <c r="AB19" i="2"/>
  <c r="AA19" i="2"/>
  <c r="E24" i="2" s="1"/>
  <c r="W19" i="2"/>
  <c r="U19" i="2"/>
  <c r="T19" i="2"/>
  <c r="S19" i="2"/>
  <c r="R19" i="2"/>
  <c r="Q19" i="2"/>
  <c r="K19" i="2"/>
  <c r="K23" i="2" s="1"/>
  <c r="J23" i="2" s="1"/>
  <c r="I19" i="2"/>
  <c r="I23" i="2" s="1"/>
  <c r="I25" i="2" s="1"/>
  <c r="H19" i="2"/>
  <c r="H23" i="2" s="1"/>
  <c r="M23" i="2" s="1"/>
  <c r="G19" i="2"/>
  <c r="G23" i="2" s="1"/>
  <c r="F19" i="2"/>
  <c r="F23" i="2" s="1"/>
  <c r="N23" i="2" s="1"/>
  <c r="E19" i="2"/>
  <c r="E23" i="2" s="1"/>
  <c r="E25" i="2" s="1"/>
  <c r="J19" i="2" l="1"/>
  <c r="L23" i="2"/>
  <c r="AF19" i="2"/>
  <c r="AR19" i="2"/>
  <c r="G25" i="2"/>
  <c r="K24" i="2"/>
  <c r="K25" i="2" s="1"/>
  <c r="F24" i="2"/>
  <c r="F25" i="2" s="1"/>
  <c r="H24" i="2"/>
  <c r="J25" i="2"/>
  <c r="O25" i="2"/>
  <c r="O24" i="2"/>
  <c r="J24" i="2"/>
  <c r="L24" i="2"/>
  <c r="H25" i="2"/>
  <c r="M25" i="2" s="1"/>
  <c r="N24" i="2" l="1"/>
  <c r="N25" i="2"/>
  <c r="L25" i="2"/>
  <c r="M24" i="2"/>
</calcChain>
</file>

<file path=xl/sharedStrings.xml><?xml version="1.0" encoding="utf-8"?>
<sst xmlns="http://schemas.openxmlformats.org/spreadsheetml/2006/main" count="114" uniqueCount="51">
  <si>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</si>
  <si>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</si>
  <si>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</si>
  <si>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</si>
  <si>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</si>
  <si>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</si>
  <si>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</si>
  <si>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</si>
  <si>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</si>
  <si>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</si>
  <si>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</si>
  <si>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</si>
  <si>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</si>
  <si>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</si>
  <si>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7.</t>
  </si>
  <si>
    <t>8.</t>
  </si>
  <si>
    <t>4.</t>
  </si>
  <si>
    <t>10.</t>
  </si>
  <si>
    <t>YK</t>
  </si>
  <si>
    <t>YK = Ylivieskan Kuula  (1909)</t>
  </si>
  <si>
    <t>TU</t>
  </si>
  <si>
    <t>Tuomas Määttälä</t>
  </si>
  <si>
    <t>TU = Toholammin Urheilijat  (1955),  kasvattajaseura</t>
  </si>
  <si>
    <t>24.11.1989   Toholampi</t>
  </si>
  <si>
    <t>YK  2</t>
  </si>
  <si>
    <t>LePe</t>
  </si>
  <si>
    <t>HaVe</t>
  </si>
  <si>
    <t>6.</t>
  </si>
  <si>
    <t>2.</t>
  </si>
  <si>
    <t>3.</t>
  </si>
  <si>
    <t>LePe = Lestijoen Pesis  (2009)</t>
  </si>
  <si>
    <t>HaVe = Halsua-Veteli Pesis  (2002)</t>
  </si>
  <si>
    <t>12.</t>
  </si>
  <si>
    <t>HP-K</t>
  </si>
  <si>
    <t>HP-K = Haapajärven Pesä-Kiilat  (1990)</t>
  </si>
  <si>
    <t>PuPe</t>
  </si>
  <si>
    <t>Ura</t>
  </si>
  <si>
    <t>Ura = Kannuksen Ura  (1969)</t>
  </si>
  <si>
    <t>PuPe = Puijon Pesis  (2009)</t>
  </si>
  <si>
    <t>MuPS = Muhoksen Pallo-Salamat  (1969)</t>
  </si>
  <si>
    <t>MuPS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</si>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</sst>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855468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21</v>
      </c>
      <c r="C1" s="2"/>
      <c r="D1" s="3"/>
      <c r="E1" s="4" t="s">
        <v>23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3" t="s">
        <v>13</v>
      </c>
      <c r="C2" s="34"/>
      <c r="D2" s="35"/>
      <c r="E2" s="10" t="s">
        <v>7</v>
      </c>
      <c r="F2" s="29"/>
      <c r="G2" s="29"/>
      <c r="H2" s="29"/>
      <c r="I2" s="36"/>
      <c r="J2" s="11"/>
      <c r="K2" s="28"/>
      <c r="L2" s="24" t="s">
        <v>41</v>
      </c>
      <c r="M2" s="29"/>
      <c r="N2" s="29"/>
      <c r="O2" s="37"/>
      <c r="P2" s="8"/>
      <c r="Q2" s="24" t="s">
        <v>42</v>
      </c>
      <c r="R2" s="29"/>
      <c r="S2" s="29"/>
      <c r="T2" s="29"/>
      <c r="U2" s="36"/>
      <c r="V2" s="37"/>
      <c r="W2" s="8"/>
      <c r="X2" s="38" t="s">
        <v>43</v>
      </c>
      <c r="Y2" s="39"/>
      <c r="Z2" s="40"/>
      <c r="AA2" s="10" t="s">
        <v>7</v>
      </c>
      <c r="AB2" s="29"/>
      <c r="AC2" s="29"/>
      <c r="AD2" s="29"/>
      <c r="AE2" s="36"/>
      <c r="AF2" s="11"/>
      <c r="AG2" s="28"/>
      <c r="AH2" s="24" t="s">
        <v>44</v>
      </c>
      <c r="AI2" s="29"/>
      <c r="AJ2" s="29"/>
      <c r="AK2" s="37"/>
      <c r="AL2" s="8"/>
      <c r="AM2" s="24" t="s">
        <v>42</v>
      </c>
      <c r="AN2" s="29"/>
      <c r="AO2" s="29"/>
      <c r="AP2" s="29"/>
      <c r="AQ2" s="36"/>
      <c r="AR2" s="37"/>
      <c r="AS2" s="4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45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45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42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2006</v>
      </c>
      <c r="Y4" s="16" t="s">
        <v>16</v>
      </c>
      <c r="Z4" s="1" t="s">
        <v>20</v>
      </c>
      <c r="AA4" s="16">
        <v>11</v>
      </c>
      <c r="AB4" s="16">
        <v>0</v>
      </c>
      <c r="AC4" s="16">
        <v>1</v>
      </c>
      <c r="AD4" s="16">
        <v>0</v>
      </c>
      <c r="AE4" s="16">
        <v>9</v>
      </c>
      <c r="AF4" s="27">
        <v>0.40899999999999997</v>
      </c>
      <c r="AG4" s="67">
        <v>22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46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42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>
        <v>2007</v>
      </c>
      <c r="Y5" s="16" t="s">
        <v>14</v>
      </c>
      <c r="Z5" s="1" t="s">
        <v>20</v>
      </c>
      <c r="AA5" s="16">
        <v>18</v>
      </c>
      <c r="AB5" s="16">
        <v>0</v>
      </c>
      <c r="AC5" s="16">
        <v>3</v>
      </c>
      <c r="AD5" s="16">
        <v>14</v>
      </c>
      <c r="AE5" s="16">
        <v>46</v>
      </c>
      <c r="AF5" s="27">
        <v>0.50539999999999996</v>
      </c>
      <c r="AG5" s="67">
        <v>91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46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42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2008</v>
      </c>
      <c r="Y6" s="16" t="s">
        <v>16</v>
      </c>
      <c r="Z6" s="1" t="s">
        <v>20</v>
      </c>
      <c r="AA6" s="16">
        <v>15</v>
      </c>
      <c r="AB6" s="16">
        <v>0</v>
      </c>
      <c r="AC6" s="16">
        <v>5</v>
      </c>
      <c r="AD6" s="16">
        <v>11</v>
      </c>
      <c r="AE6" s="16">
        <v>55</v>
      </c>
      <c r="AF6" s="27">
        <v>0.63949999999999996</v>
      </c>
      <c r="AG6" s="67">
        <v>86</v>
      </c>
      <c r="AH6" s="9"/>
      <c r="AI6" s="9"/>
      <c r="AJ6" s="9"/>
      <c r="AK6" s="9"/>
      <c r="AL6" s="12"/>
      <c r="AM6" s="16">
        <v>2</v>
      </c>
      <c r="AN6" s="16">
        <v>0</v>
      </c>
      <c r="AO6" s="16">
        <v>0</v>
      </c>
      <c r="AP6" s="16">
        <v>1</v>
      </c>
      <c r="AQ6" s="16">
        <v>4</v>
      </c>
      <c r="AR6" s="45">
        <v>0.5</v>
      </c>
      <c r="AS6" s="46">
        <v>8</v>
      </c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42"/>
      <c r="K7" s="15"/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5"/>
      <c r="X7" s="16">
        <v>2009</v>
      </c>
      <c r="Y7" s="16" t="s">
        <v>15</v>
      </c>
      <c r="Z7" s="1" t="s">
        <v>20</v>
      </c>
      <c r="AA7" s="16">
        <v>12</v>
      </c>
      <c r="AB7" s="16">
        <v>1</v>
      </c>
      <c r="AC7" s="16">
        <v>3</v>
      </c>
      <c r="AD7" s="16">
        <v>14</v>
      </c>
      <c r="AE7" s="16">
        <v>39</v>
      </c>
      <c r="AF7" s="27">
        <v>0.4642</v>
      </c>
      <c r="AG7" s="67">
        <v>84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5"/>
      <c r="AS7" s="46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42"/>
      <c r="K8" s="15"/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>
        <v>2010</v>
      </c>
      <c r="Y8" s="16" t="s">
        <v>28</v>
      </c>
      <c r="Z8" s="1" t="s">
        <v>26</v>
      </c>
      <c r="AA8" s="16">
        <v>1</v>
      </c>
      <c r="AB8" s="16">
        <v>0</v>
      </c>
      <c r="AC8" s="16">
        <v>0</v>
      </c>
      <c r="AD8" s="16">
        <v>2</v>
      </c>
      <c r="AE8" s="16">
        <v>6</v>
      </c>
      <c r="AF8" s="27">
        <v>0.85709999999999997</v>
      </c>
      <c r="AG8" s="67">
        <v>7</v>
      </c>
      <c r="AH8" s="9"/>
      <c r="AI8" s="9"/>
      <c r="AJ8" s="9"/>
      <c r="AK8" s="9"/>
      <c r="AL8" s="12"/>
      <c r="AM8" s="16"/>
      <c r="AN8" s="16"/>
      <c r="AO8" s="16"/>
      <c r="AP8" s="16"/>
      <c r="AQ8" s="16"/>
      <c r="AR8" s="45"/>
      <c r="AS8" s="46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>
        <v>2010</v>
      </c>
      <c r="C9" s="18" t="s">
        <v>14</v>
      </c>
      <c r="D9" s="1" t="s">
        <v>18</v>
      </c>
      <c r="E9" s="16">
        <v>16</v>
      </c>
      <c r="F9" s="16">
        <v>0</v>
      </c>
      <c r="G9" s="16">
        <v>0</v>
      </c>
      <c r="H9" s="17">
        <v>5</v>
      </c>
      <c r="I9" s="16">
        <v>36</v>
      </c>
      <c r="J9" s="42">
        <v>0.50700000000000001</v>
      </c>
      <c r="K9" s="15">
        <v>71</v>
      </c>
      <c r="L9" s="43"/>
      <c r="M9" s="9"/>
      <c r="N9" s="9"/>
      <c r="O9" s="9"/>
      <c r="P9" s="12"/>
      <c r="Q9" s="16"/>
      <c r="R9" s="16"/>
      <c r="S9" s="17"/>
      <c r="T9" s="16"/>
      <c r="U9" s="16"/>
      <c r="V9" s="44"/>
      <c r="W9" s="15"/>
      <c r="X9" s="16">
        <v>2010</v>
      </c>
      <c r="Y9" s="16" t="s">
        <v>27</v>
      </c>
      <c r="Z9" s="1" t="s">
        <v>25</v>
      </c>
      <c r="AA9" s="16">
        <v>2</v>
      </c>
      <c r="AB9" s="16">
        <v>0</v>
      </c>
      <c r="AC9" s="16">
        <v>0</v>
      </c>
      <c r="AD9" s="16">
        <v>2</v>
      </c>
      <c r="AE9" s="16">
        <v>10</v>
      </c>
      <c r="AF9" s="27">
        <v>0.625</v>
      </c>
      <c r="AG9" s="67">
        <v>16</v>
      </c>
      <c r="AH9" s="9"/>
      <c r="AI9" s="9"/>
      <c r="AJ9" s="9"/>
      <c r="AK9" s="9"/>
      <c r="AL9" s="12"/>
      <c r="AM9" s="16"/>
      <c r="AN9" s="16"/>
      <c r="AO9" s="16"/>
      <c r="AP9" s="16"/>
      <c r="AQ9" s="16"/>
      <c r="AR9" s="45"/>
      <c r="AS9" s="46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>
        <v>2011</v>
      </c>
      <c r="C10" s="18" t="s">
        <v>17</v>
      </c>
      <c r="D10" s="1" t="s">
        <v>18</v>
      </c>
      <c r="E10" s="16">
        <v>17</v>
      </c>
      <c r="F10" s="16">
        <v>2</v>
      </c>
      <c r="G10" s="16">
        <v>1</v>
      </c>
      <c r="H10" s="17">
        <v>13</v>
      </c>
      <c r="I10" s="16">
        <v>63</v>
      </c>
      <c r="J10" s="42">
        <v>0.55800000000000005</v>
      </c>
      <c r="K10" s="15">
        <v>113</v>
      </c>
      <c r="L10" s="43"/>
      <c r="M10" s="9"/>
      <c r="N10" s="9"/>
      <c r="O10" s="9"/>
      <c r="P10" s="12"/>
      <c r="Q10" s="16"/>
      <c r="R10" s="16"/>
      <c r="S10" s="17"/>
      <c r="T10" s="16"/>
      <c r="U10" s="16"/>
      <c r="V10" s="44"/>
      <c r="W10" s="15"/>
      <c r="X10" s="16">
        <v>2011</v>
      </c>
      <c r="Y10" s="16" t="s">
        <v>16</v>
      </c>
      <c r="Z10" s="1" t="s">
        <v>24</v>
      </c>
      <c r="AA10" s="16">
        <v>5</v>
      </c>
      <c r="AB10" s="16">
        <v>1</v>
      </c>
      <c r="AC10" s="16">
        <v>2</v>
      </c>
      <c r="AD10" s="16">
        <v>9</v>
      </c>
      <c r="AE10" s="16">
        <v>37</v>
      </c>
      <c r="AF10" s="27">
        <v>0.80430000000000001</v>
      </c>
      <c r="AG10" s="67">
        <v>46</v>
      </c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5"/>
      <c r="AS10" s="46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>
        <v>2012</v>
      </c>
      <c r="C11" s="18" t="s">
        <v>14</v>
      </c>
      <c r="D11" s="1" t="s">
        <v>18</v>
      </c>
      <c r="E11" s="16">
        <v>21</v>
      </c>
      <c r="F11" s="16">
        <v>0</v>
      </c>
      <c r="G11" s="16">
        <v>4</v>
      </c>
      <c r="H11" s="17">
        <v>10</v>
      </c>
      <c r="I11" s="16">
        <v>69</v>
      </c>
      <c r="J11" s="42">
        <v>0.56999999999999995</v>
      </c>
      <c r="K11" s="15">
        <v>121</v>
      </c>
      <c r="L11" s="43"/>
      <c r="M11" s="9"/>
      <c r="N11" s="9"/>
      <c r="O11" s="9"/>
      <c r="P11" s="12"/>
      <c r="Q11" s="16"/>
      <c r="R11" s="16"/>
      <c r="S11" s="17"/>
      <c r="T11" s="16"/>
      <c r="U11" s="16"/>
      <c r="V11" s="44"/>
      <c r="W11" s="15"/>
      <c r="X11" s="16">
        <v>2012</v>
      </c>
      <c r="Y11" s="16" t="s">
        <v>29</v>
      </c>
      <c r="Z11" s="1" t="s">
        <v>24</v>
      </c>
      <c r="AA11" s="16">
        <v>2</v>
      </c>
      <c r="AB11" s="16">
        <v>0</v>
      </c>
      <c r="AC11" s="16">
        <v>1</v>
      </c>
      <c r="AD11" s="16">
        <v>1</v>
      </c>
      <c r="AE11" s="16">
        <v>10</v>
      </c>
      <c r="AF11" s="27">
        <v>0.625</v>
      </c>
      <c r="AG11" s="67">
        <v>16</v>
      </c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5"/>
      <c r="AS11" s="46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6">
        <v>2013</v>
      </c>
      <c r="C12" s="18" t="s">
        <v>32</v>
      </c>
      <c r="D12" s="1" t="s">
        <v>33</v>
      </c>
      <c r="E12" s="16">
        <v>22</v>
      </c>
      <c r="F12" s="16">
        <v>2</v>
      </c>
      <c r="G12" s="16">
        <v>2</v>
      </c>
      <c r="H12" s="17">
        <v>17</v>
      </c>
      <c r="I12" s="16">
        <v>101</v>
      </c>
      <c r="J12" s="42">
        <v>0.54600000000000004</v>
      </c>
      <c r="K12" s="15">
        <v>185</v>
      </c>
      <c r="L12" s="43"/>
      <c r="M12" s="9"/>
      <c r="N12" s="9"/>
      <c r="O12" s="9"/>
      <c r="P12" s="12"/>
      <c r="Q12" s="16"/>
      <c r="R12" s="16"/>
      <c r="S12" s="17"/>
      <c r="T12" s="16"/>
      <c r="U12" s="16"/>
      <c r="V12" s="44"/>
      <c r="W12" s="15"/>
      <c r="X12" s="16"/>
      <c r="Y12" s="16"/>
      <c r="Z12" s="1"/>
      <c r="AA12" s="16"/>
      <c r="AB12" s="16"/>
      <c r="AC12" s="16"/>
      <c r="AD12" s="16"/>
      <c r="AE12" s="16"/>
      <c r="AF12" s="27"/>
      <c r="AG12" s="67"/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5"/>
      <c r="AS12" s="46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6">
        <v>2014</v>
      </c>
      <c r="C13" s="18" t="s">
        <v>29</v>
      </c>
      <c r="D13" s="1" t="s">
        <v>35</v>
      </c>
      <c r="E13" s="16">
        <v>9</v>
      </c>
      <c r="F13" s="16">
        <v>0</v>
      </c>
      <c r="G13" s="16">
        <v>2</v>
      </c>
      <c r="H13" s="17">
        <v>2</v>
      </c>
      <c r="I13" s="16">
        <v>29</v>
      </c>
      <c r="J13" s="42">
        <v>0.59199999999999997</v>
      </c>
      <c r="K13" s="15">
        <v>49</v>
      </c>
      <c r="L13" s="43"/>
      <c r="M13" s="9"/>
      <c r="N13" s="9"/>
      <c r="O13" s="9"/>
      <c r="P13" s="12"/>
      <c r="Q13" s="16"/>
      <c r="R13" s="16"/>
      <c r="S13" s="17"/>
      <c r="T13" s="16"/>
      <c r="U13" s="16"/>
      <c r="V13" s="44"/>
      <c r="W13" s="15"/>
      <c r="X13" s="16"/>
      <c r="Y13" s="16"/>
      <c r="Z13" s="1"/>
      <c r="AA13" s="16"/>
      <c r="AB13" s="16"/>
      <c r="AC13" s="16"/>
      <c r="AD13" s="16"/>
      <c r="AE13" s="16"/>
      <c r="AF13" s="27"/>
      <c r="AG13" s="67"/>
      <c r="AH13" s="9"/>
      <c r="AI13" s="9"/>
      <c r="AJ13" s="9"/>
      <c r="AK13" s="9"/>
      <c r="AL13" s="12"/>
      <c r="AM13" s="16"/>
      <c r="AN13" s="16"/>
      <c r="AO13" s="16"/>
      <c r="AP13" s="16"/>
      <c r="AQ13" s="16"/>
      <c r="AR13" s="45"/>
      <c r="AS13" s="46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6"/>
      <c r="C14" s="18"/>
      <c r="D14" s="1"/>
      <c r="E14" s="16"/>
      <c r="F14" s="16"/>
      <c r="G14" s="16"/>
      <c r="H14" s="17"/>
      <c r="I14" s="16"/>
      <c r="J14" s="42"/>
      <c r="K14" s="15"/>
      <c r="L14" s="43"/>
      <c r="M14" s="9"/>
      <c r="N14" s="9"/>
      <c r="O14" s="9"/>
      <c r="P14" s="12"/>
      <c r="Q14" s="16"/>
      <c r="R14" s="16"/>
      <c r="S14" s="17"/>
      <c r="T14" s="16"/>
      <c r="U14" s="16"/>
      <c r="V14" s="44"/>
      <c r="W14" s="15"/>
      <c r="X14" s="16">
        <v>2015</v>
      </c>
      <c r="Y14" s="16" t="s">
        <v>29</v>
      </c>
      <c r="Z14" s="1" t="s">
        <v>36</v>
      </c>
      <c r="AA14" s="16">
        <v>18</v>
      </c>
      <c r="AB14" s="16">
        <v>2</v>
      </c>
      <c r="AC14" s="16">
        <v>15</v>
      </c>
      <c r="AD14" s="16">
        <v>29</v>
      </c>
      <c r="AE14" s="16">
        <v>114</v>
      </c>
      <c r="AF14" s="27">
        <v>0.71689999999999998</v>
      </c>
      <c r="AG14" s="67">
        <v>159</v>
      </c>
      <c r="AH14" s="9"/>
      <c r="AI14" s="9" t="s">
        <v>15</v>
      </c>
      <c r="AJ14" s="9" t="s">
        <v>17</v>
      </c>
      <c r="AK14" s="16" t="s">
        <v>28</v>
      </c>
      <c r="AL14" s="12"/>
      <c r="AM14" s="16">
        <v>2</v>
      </c>
      <c r="AN14" s="16">
        <v>0</v>
      </c>
      <c r="AO14" s="16">
        <v>0</v>
      </c>
      <c r="AP14" s="16">
        <v>0</v>
      </c>
      <c r="AQ14" s="16">
        <v>4</v>
      </c>
      <c r="AR14" s="45">
        <v>0.44440000000000002</v>
      </c>
      <c r="AS14" s="46">
        <v>9</v>
      </c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6"/>
      <c r="C15" s="18"/>
      <c r="D15" s="1"/>
      <c r="E15" s="16"/>
      <c r="F15" s="16"/>
      <c r="G15" s="16"/>
      <c r="H15" s="17"/>
      <c r="I15" s="16"/>
      <c r="J15" s="42"/>
      <c r="K15" s="15"/>
      <c r="L15" s="43"/>
      <c r="M15" s="9"/>
      <c r="N15" s="9"/>
      <c r="O15" s="9"/>
      <c r="P15" s="12"/>
      <c r="Q15" s="16"/>
      <c r="R15" s="16"/>
      <c r="S15" s="17"/>
      <c r="T15" s="16"/>
      <c r="U15" s="16"/>
      <c r="V15" s="44"/>
      <c r="W15" s="15"/>
      <c r="X15" s="16">
        <v>2016</v>
      </c>
      <c r="Y15" s="16" t="s">
        <v>29</v>
      </c>
      <c r="Z15" s="1" t="s">
        <v>36</v>
      </c>
      <c r="AA15" s="16">
        <v>13</v>
      </c>
      <c r="AB15" s="16">
        <v>0</v>
      </c>
      <c r="AC15" s="16">
        <v>2</v>
      </c>
      <c r="AD15" s="16">
        <v>30</v>
      </c>
      <c r="AE15" s="16">
        <v>72</v>
      </c>
      <c r="AF15" s="27">
        <v>0.71279999999999999</v>
      </c>
      <c r="AG15" s="67">
        <v>101</v>
      </c>
      <c r="AH15" s="9"/>
      <c r="AI15" s="9" t="s">
        <v>14</v>
      </c>
      <c r="AJ15" s="9"/>
      <c r="AK15" s="9"/>
      <c r="AL15" s="12"/>
      <c r="AM15" s="16">
        <v>2</v>
      </c>
      <c r="AN15" s="16">
        <v>0</v>
      </c>
      <c r="AO15" s="16">
        <v>0</v>
      </c>
      <c r="AP15" s="16">
        <v>4</v>
      </c>
      <c r="AQ15" s="16">
        <v>14</v>
      </c>
      <c r="AR15" s="45">
        <v>0.82399999999999995</v>
      </c>
      <c r="AS15" s="46">
        <v>17</v>
      </c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16">
        <v>2017</v>
      </c>
      <c r="C16" s="18" t="s">
        <v>14</v>
      </c>
      <c r="D16" s="1" t="s">
        <v>40</v>
      </c>
      <c r="E16" s="16">
        <v>24</v>
      </c>
      <c r="F16" s="16">
        <v>1</v>
      </c>
      <c r="G16" s="16">
        <v>5</v>
      </c>
      <c r="H16" s="17">
        <v>20</v>
      </c>
      <c r="I16" s="16">
        <v>94</v>
      </c>
      <c r="J16" s="42">
        <v>0.53100000000000003</v>
      </c>
      <c r="K16" s="15">
        <v>177</v>
      </c>
      <c r="L16" s="43"/>
      <c r="M16" s="9"/>
      <c r="N16" s="9"/>
      <c r="O16" s="9"/>
      <c r="P16" s="12"/>
      <c r="Q16" s="16"/>
      <c r="R16" s="16"/>
      <c r="S16" s="17"/>
      <c r="T16" s="16"/>
      <c r="U16" s="16"/>
      <c r="V16" s="44"/>
      <c r="W16" s="15"/>
      <c r="X16" s="16"/>
      <c r="Y16" s="16"/>
      <c r="Z16" s="1"/>
      <c r="AA16" s="16"/>
      <c r="AB16" s="16"/>
      <c r="AC16" s="16"/>
      <c r="AD16" s="16"/>
      <c r="AE16" s="16"/>
      <c r="AF16" s="27"/>
      <c r="AG16" s="67"/>
      <c r="AH16" s="9"/>
      <c r="AI16" s="9"/>
      <c r="AJ16" s="9"/>
      <c r="AK16" s="9"/>
      <c r="AL16" s="12"/>
      <c r="AM16" s="16"/>
      <c r="AN16" s="16"/>
      <c r="AO16" s="16"/>
      <c r="AP16" s="16"/>
      <c r="AQ16" s="16"/>
      <c r="AR16" s="45"/>
      <c r="AS16" s="46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16"/>
      <c r="C17" s="18"/>
      <c r="D17" s="1"/>
      <c r="E17" s="16"/>
      <c r="F17" s="16"/>
      <c r="G17" s="16"/>
      <c r="H17" s="17"/>
      <c r="I17" s="16"/>
      <c r="J17" s="42"/>
      <c r="K17" s="15"/>
      <c r="L17" s="43"/>
      <c r="M17" s="9"/>
      <c r="N17" s="9"/>
      <c r="O17" s="9"/>
      <c r="P17" s="12"/>
      <c r="Q17" s="16"/>
      <c r="R17" s="16"/>
      <c r="S17" s="17"/>
      <c r="T17" s="16"/>
      <c r="U17" s="16"/>
      <c r="V17" s="44"/>
      <c r="W17" s="15"/>
      <c r="X17" s="16">
        <v>2018</v>
      </c>
      <c r="Y17" s="16" t="s">
        <v>28</v>
      </c>
      <c r="Z17" s="1" t="s">
        <v>36</v>
      </c>
      <c r="AA17" s="16"/>
      <c r="AB17" s="16"/>
      <c r="AC17" s="16"/>
      <c r="AD17" s="16"/>
      <c r="AE17" s="16"/>
      <c r="AF17" s="27"/>
      <c r="AG17" s="67"/>
      <c r="AH17" s="9"/>
      <c r="AI17" s="9"/>
      <c r="AJ17" s="9"/>
      <c r="AK17" s="9"/>
      <c r="AL17" s="12"/>
      <c r="AM17" s="16">
        <v>3</v>
      </c>
      <c r="AN17" s="16">
        <v>0</v>
      </c>
      <c r="AO17" s="16">
        <v>0</v>
      </c>
      <c r="AP17" s="16">
        <v>2</v>
      </c>
      <c r="AQ17" s="16">
        <v>9</v>
      </c>
      <c r="AR17" s="44">
        <v>0.6</v>
      </c>
      <c r="AS17" s="12">
        <f>PRODUCT(AQ17/AR17)</f>
        <v>15</v>
      </c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16">
        <v>2019</v>
      </c>
      <c r="C18" s="18" t="s">
        <v>32</v>
      </c>
      <c r="D18" s="1" t="s">
        <v>36</v>
      </c>
      <c r="E18" s="16">
        <v>23</v>
      </c>
      <c r="F18" s="16">
        <v>0</v>
      </c>
      <c r="G18" s="16">
        <v>5</v>
      </c>
      <c r="H18" s="17">
        <v>8</v>
      </c>
      <c r="I18" s="16">
        <v>65</v>
      </c>
      <c r="J18" s="42">
        <v>0.48139999999999999</v>
      </c>
      <c r="K18" s="15">
        <v>135</v>
      </c>
      <c r="L18" s="43"/>
      <c r="M18" s="9"/>
      <c r="N18" s="9"/>
      <c r="O18" s="9"/>
      <c r="P18" s="12"/>
      <c r="Q18" s="16"/>
      <c r="R18" s="16"/>
      <c r="S18" s="17"/>
      <c r="T18" s="16"/>
      <c r="U18" s="16"/>
      <c r="V18" s="44"/>
      <c r="W18" s="15"/>
      <c r="X18" s="16"/>
      <c r="Y18" s="16"/>
      <c r="Z18" s="1"/>
      <c r="AA18" s="16"/>
      <c r="AB18" s="16"/>
      <c r="AC18" s="16"/>
      <c r="AD18" s="16"/>
      <c r="AE18" s="16"/>
      <c r="AF18" s="27"/>
      <c r="AG18" s="67"/>
      <c r="AH18" s="9"/>
      <c r="AI18" s="9"/>
      <c r="AJ18" s="9"/>
      <c r="AK18" s="9"/>
      <c r="AL18" s="12"/>
      <c r="AM18" s="16"/>
      <c r="AN18" s="16"/>
      <c r="AO18" s="16"/>
      <c r="AP18" s="16"/>
      <c r="AQ18" s="16"/>
      <c r="AR18" s="45"/>
      <c r="AS18" s="46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47" t="s">
        <v>46</v>
      </c>
      <c r="C19" s="7"/>
      <c r="D19" s="6"/>
      <c r="E19" s="48">
        <f>SUM(E4:E18)</f>
        <v>132</v>
      </c>
      <c r="F19" s="48">
        <f>SUM(F4:F18)</f>
        <v>5</v>
      </c>
      <c r="G19" s="48">
        <f>SUM(G4:G18)</f>
        <v>19</v>
      </c>
      <c r="H19" s="48">
        <f>SUM(H4:H18)</f>
        <v>75</v>
      </c>
      <c r="I19" s="48">
        <f>SUM(I4:I18)</f>
        <v>457</v>
      </c>
      <c r="J19" s="49">
        <f>PRODUCT(I19/K19)</f>
        <v>0.53701527614571087</v>
      </c>
      <c r="K19" s="28">
        <f>SUM(K4:K18)</f>
        <v>851</v>
      </c>
      <c r="L19" s="24"/>
      <c r="M19" s="36"/>
      <c r="N19" s="50"/>
      <c r="O19" s="51"/>
      <c r="P19" s="12"/>
      <c r="Q19" s="48">
        <f>SUM(Q4:Q18)</f>
        <v>0</v>
      </c>
      <c r="R19" s="48">
        <f>SUM(R4:R18)</f>
        <v>0</v>
      </c>
      <c r="S19" s="48">
        <f>SUM(S4:S18)</f>
        <v>0</v>
      </c>
      <c r="T19" s="48">
        <f>SUM(T4:T18)</f>
        <v>0</v>
      </c>
      <c r="U19" s="48">
        <f>SUM(U4:U18)</f>
        <v>0</v>
      </c>
      <c r="V19" s="20">
        <v>0</v>
      </c>
      <c r="W19" s="28">
        <f>SUM(W4:W18)</f>
        <v>0</v>
      </c>
      <c r="X19" s="19" t="s">
        <v>46</v>
      </c>
      <c r="Y19" s="13"/>
      <c r="Z19" s="11"/>
      <c r="AA19" s="48">
        <f>SUM(AA4:AA18)</f>
        <v>97</v>
      </c>
      <c r="AB19" s="48">
        <f>SUM(AB4:AB18)</f>
        <v>4</v>
      </c>
      <c r="AC19" s="48">
        <f>SUM(AC4:AC18)</f>
        <v>32</v>
      </c>
      <c r="AD19" s="48">
        <f>SUM(AD4:AD18)</f>
        <v>112</v>
      </c>
      <c r="AE19" s="48">
        <f>SUM(AE4:AE18)</f>
        <v>398</v>
      </c>
      <c r="AF19" s="49">
        <f>PRODUCT(AE19/AG19)</f>
        <v>0.63375796178343946</v>
      </c>
      <c r="AG19" s="28">
        <f>SUM(AG4:AG18)</f>
        <v>628</v>
      </c>
      <c r="AH19" s="24"/>
      <c r="AI19" s="36"/>
      <c r="AJ19" s="50"/>
      <c r="AK19" s="51"/>
      <c r="AL19" s="12"/>
      <c r="AM19" s="48">
        <f>SUM(AM4:AM18)</f>
        <v>9</v>
      </c>
      <c r="AN19" s="48">
        <f>SUM(AN4:AN18)</f>
        <v>0</v>
      </c>
      <c r="AO19" s="48">
        <f>SUM(AO4:AO18)</f>
        <v>0</v>
      </c>
      <c r="AP19" s="48">
        <f>SUM(AP4:AP18)</f>
        <v>7</v>
      </c>
      <c r="AQ19" s="48">
        <f>SUM(AQ4:AQ18)</f>
        <v>31</v>
      </c>
      <c r="AR19" s="49">
        <f>PRODUCT(AQ19/AS19)</f>
        <v>0.63265306122448983</v>
      </c>
      <c r="AS19" s="41">
        <f>SUM(AS4:AS18)</f>
        <v>49</v>
      </c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22"/>
      <c r="K20" s="15"/>
      <c r="L20" s="12"/>
      <c r="M20" s="12"/>
      <c r="N20" s="12"/>
      <c r="O20" s="12"/>
      <c r="P20" s="21"/>
      <c r="Q20" s="21"/>
      <c r="R20" s="23"/>
      <c r="S20" s="21"/>
      <c r="T20" s="21"/>
      <c r="U20" s="12"/>
      <c r="V20" s="12"/>
      <c r="W20" s="15"/>
      <c r="X20" s="21"/>
      <c r="Y20" s="21"/>
      <c r="Z20" s="21"/>
      <c r="AA20" s="21"/>
      <c r="AB20" s="21"/>
      <c r="AC20" s="21"/>
      <c r="AD20" s="21"/>
      <c r="AE20" s="21"/>
      <c r="AF20" s="22"/>
      <c r="AG20" s="15"/>
      <c r="AH20" s="12"/>
      <c r="AI20" s="12"/>
      <c r="AJ20" s="12"/>
      <c r="AK20" s="12"/>
      <c r="AL20" s="21"/>
      <c r="AM20" s="21"/>
      <c r="AN20" s="23"/>
      <c r="AO20" s="21"/>
      <c r="AP20" s="21"/>
      <c r="AQ20" s="12"/>
      <c r="AR20" s="12"/>
      <c r="AS20" s="15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x14ac:dyDescent="0.25">
      <c r="A21" s="21"/>
      <c r="B21" s="52" t="s">
        <v>47</v>
      </c>
      <c r="C21" s="53"/>
      <c r="D21" s="54"/>
      <c r="E21" s="11" t="s">
        <v>2</v>
      </c>
      <c r="F21" s="9" t="s">
        <v>6</v>
      </c>
      <c r="G21" s="11" t="s">
        <v>4</v>
      </c>
      <c r="H21" s="9" t="s">
        <v>5</v>
      </c>
      <c r="I21" s="9" t="s">
        <v>8</v>
      </c>
      <c r="J21" s="9" t="s">
        <v>9</v>
      </c>
      <c r="K21" s="12"/>
      <c r="L21" s="9" t="s">
        <v>10</v>
      </c>
      <c r="M21" s="9" t="s">
        <v>11</v>
      </c>
      <c r="N21" s="9" t="s">
        <v>48</v>
      </c>
      <c r="O21" s="9" t="s">
        <v>49</v>
      </c>
      <c r="Q21" s="23"/>
      <c r="R21" s="23" t="s">
        <v>12</v>
      </c>
      <c r="S21" s="23"/>
      <c r="T21" s="21" t="s">
        <v>22</v>
      </c>
      <c r="U21" s="12"/>
      <c r="V21" s="15"/>
      <c r="W21" s="15"/>
      <c r="X21" s="55"/>
      <c r="Y21" s="55"/>
      <c r="Z21" s="55"/>
      <c r="AA21" s="55"/>
      <c r="AB21" s="55"/>
      <c r="AC21" s="23"/>
      <c r="AD21" s="23"/>
      <c r="AE21" s="23"/>
      <c r="AF21" s="21"/>
      <c r="AG21" s="21"/>
      <c r="AH21" s="21"/>
      <c r="AI21" s="21"/>
      <c r="AJ21" s="21"/>
      <c r="AK21" s="21"/>
      <c r="AM21" s="15"/>
      <c r="AN21" s="55"/>
      <c r="AO21" s="55"/>
      <c r="AP21" s="55"/>
      <c r="AQ21" s="55"/>
      <c r="AR21" s="55"/>
      <c r="AS21" s="55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x14ac:dyDescent="0.25">
      <c r="A22" s="21"/>
      <c r="B22" s="25" t="s">
        <v>50</v>
      </c>
      <c r="C22" s="3"/>
      <c r="D22" s="26"/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7">
        <v>0</v>
      </c>
      <c r="K22" s="21">
        <v>0</v>
      </c>
      <c r="L22" s="58">
        <v>0</v>
      </c>
      <c r="M22" s="58">
        <v>0</v>
      </c>
      <c r="N22" s="58">
        <v>0</v>
      </c>
      <c r="O22" s="58">
        <v>0</v>
      </c>
      <c r="Q22" s="23"/>
      <c r="R22" s="23"/>
      <c r="S22" s="23"/>
      <c r="T22" s="21" t="s">
        <v>30</v>
      </c>
      <c r="U22" s="21"/>
      <c r="V22" s="21"/>
      <c r="W22" s="21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1"/>
      <c r="AL22" s="21"/>
      <c r="AM22" s="21"/>
      <c r="AN22" s="23"/>
      <c r="AO22" s="23"/>
      <c r="AP22" s="23"/>
      <c r="AQ22" s="23"/>
      <c r="AR22" s="23"/>
      <c r="AS22" s="23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x14ac:dyDescent="0.25">
      <c r="A23" s="21"/>
      <c r="B23" s="59" t="s">
        <v>13</v>
      </c>
      <c r="C23" s="60"/>
      <c r="D23" s="61"/>
      <c r="E23" s="56">
        <f>PRODUCT(E19+Q19)</f>
        <v>132</v>
      </c>
      <c r="F23" s="56">
        <f>PRODUCT(F19+R19)</f>
        <v>5</v>
      </c>
      <c r="G23" s="56">
        <f>PRODUCT(G19+S19)</f>
        <v>19</v>
      </c>
      <c r="H23" s="56">
        <f>PRODUCT(H19+T19)</f>
        <v>75</v>
      </c>
      <c r="I23" s="56">
        <f>PRODUCT(I19+U19)</f>
        <v>457</v>
      </c>
      <c r="J23" s="57">
        <f>PRODUCT(I23/K23)</f>
        <v>0.53701527614571087</v>
      </c>
      <c r="K23" s="21">
        <f>PRODUCT(K19+W19)</f>
        <v>851</v>
      </c>
      <c r="L23" s="58">
        <f>PRODUCT((F23+G23)/E23)</f>
        <v>0.18181818181818182</v>
      </c>
      <c r="M23" s="58">
        <f>PRODUCT(H23/E23)</f>
        <v>0.56818181818181823</v>
      </c>
      <c r="N23" s="58">
        <f>PRODUCT((F23+G23+H23)/E23)</f>
        <v>0.75</v>
      </c>
      <c r="O23" s="58">
        <f>PRODUCT(I23/E23)</f>
        <v>3.4621212121212119</v>
      </c>
      <c r="Q23" s="23"/>
      <c r="R23" s="23"/>
      <c r="S23" s="23"/>
      <c r="T23" s="21" t="s">
        <v>31</v>
      </c>
      <c r="U23" s="21"/>
      <c r="V23" s="21"/>
      <c r="W23" s="21"/>
      <c r="X23" s="21"/>
      <c r="Y23" s="21"/>
      <c r="Z23" s="21"/>
      <c r="AA23" s="21"/>
      <c r="AB23" s="21"/>
      <c r="AC23" s="23"/>
      <c r="AD23" s="23"/>
      <c r="AE23" s="23"/>
      <c r="AF23" s="23"/>
      <c r="AG23" s="23"/>
      <c r="AH23" s="23"/>
      <c r="AI23" s="23"/>
      <c r="AJ23" s="23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x14ac:dyDescent="0.25">
      <c r="A24" s="21"/>
      <c r="B24" s="14" t="s">
        <v>43</v>
      </c>
      <c r="C24" s="62"/>
      <c r="D24" s="63"/>
      <c r="E24" s="56">
        <f>PRODUCT(AA19+AM19)</f>
        <v>106</v>
      </c>
      <c r="F24" s="56">
        <f>PRODUCT(AB19+AN19)</f>
        <v>4</v>
      </c>
      <c r="G24" s="56">
        <f>PRODUCT(AC19+AO19)</f>
        <v>32</v>
      </c>
      <c r="H24" s="56">
        <f>PRODUCT(AD19+AP19)</f>
        <v>119</v>
      </c>
      <c r="I24" s="56">
        <f>PRODUCT(AE19+AQ19)</f>
        <v>429</v>
      </c>
      <c r="J24" s="57">
        <f>PRODUCT(I24/K24)</f>
        <v>0.63367799113737078</v>
      </c>
      <c r="K24" s="12">
        <f>PRODUCT(AG19+AS19)</f>
        <v>677</v>
      </c>
      <c r="L24" s="58">
        <f>PRODUCT((F24+G24)/E24)</f>
        <v>0.33962264150943394</v>
      </c>
      <c r="M24" s="58">
        <f>PRODUCT(H24/E24)</f>
        <v>1.1226415094339623</v>
      </c>
      <c r="N24" s="58">
        <f>PRODUCT((F24+G24+H24)/E24)</f>
        <v>1.4622641509433962</v>
      </c>
      <c r="O24" s="58">
        <f>PRODUCT(I24/E24)</f>
        <v>4.0471698113207548</v>
      </c>
      <c r="Q24" s="23"/>
      <c r="R24" s="23"/>
      <c r="S24" s="21"/>
      <c r="T24" s="21" t="s">
        <v>19</v>
      </c>
      <c r="U24" s="12"/>
      <c r="V24" s="12"/>
      <c r="W24" s="21"/>
      <c r="X24" s="21"/>
      <c r="Y24" s="21"/>
      <c r="Z24" s="21"/>
      <c r="AA24" s="21"/>
      <c r="AB24" s="21"/>
      <c r="AC24" s="23"/>
      <c r="AD24" s="23"/>
      <c r="AE24" s="23"/>
      <c r="AF24" s="23"/>
      <c r="AG24" s="23"/>
      <c r="AH24" s="23"/>
      <c r="AI24" s="23"/>
      <c r="AJ24" s="23"/>
      <c r="AK24" s="21"/>
      <c r="AL24" s="12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x14ac:dyDescent="0.25">
      <c r="A25" s="21"/>
      <c r="B25" s="64" t="s">
        <v>46</v>
      </c>
      <c r="C25" s="65"/>
      <c r="D25" s="66"/>
      <c r="E25" s="56">
        <f>SUM(E22:E24)</f>
        <v>238</v>
      </c>
      <c r="F25" s="56">
        <f t="shared" ref="F25:I25" si="0">SUM(F22:F24)</f>
        <v>9</v>
      </c>
      <c r="G25" s="56">
        <f t="shared" si="0"/>
        <v>51</v>
      </c>
      <c r="H25" s="56">
        <f t="shared" si="0"/>
        <v>194</v>
      </c>
      <c r="I25" s="56">
        <f t="shared" si="0"/>
        <v>886</v>
      </c>
      <c r="J25" s="57">
        <f>PRODUCT(I25/K25)</f>
        <v>0.57984293193717273</v>
      </c>
      <c r="K25" s="21">
        <f>SUM(K22:K24)</f>
        <v>1528</v>
      </c>
      <c r="L25" s="58">
        <f>PRODUCT((F25+G25)/E25)</f>
        <v>0.25210084033613445</v>
      </c>
      <c r="M25" s="58">
        <f>PRODUCT(H25/E25)</f>
        <v>0.81512605042016806</v>
      </c>
      <c r="N25" s="58">
        <f>PRODUCT((F25+G25+H25)/E25)</f>
        <v>1.0672268907563025</v>
      </c>
      <c r="O25" s="58">
        <f>PRODUCT(I25/E25)</f>
        <v>3.7226890756302522</v>
      </c>
      <c r="Q25" s="12"/>
      <c r="R25" s="12"/>
      <c r="S25" s="12"/>
      <c r="T25" s="21" t="s">
        <v>34</v>
      </c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3"/>
      <c r="AF25" s="23"/>
      <c r="AG25" s="23"/>
      <c r="AH25" s="23"/>
      <c r="AI25" s="23"/>
      <c r="AJ25" s="23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12"/>
      <c r="F26" s="12"/>
      <c r="G26" s="12"/>
      <c r="H26" s="12"/>
      <c r="I26" s="12"/>
      <c r="J26" s="21"/>
      <c r="K26" s="21"/>
      <c r="L26" s="12"/>
      <c r="M26" s="12"/>
      <c r="N26" s="12"/>
      <c r="O26" s="12"/>
      <c r="P26" s="21"/>
      <c r="Q26" s="21"/>
      <c r="R26" s="21"/>
      <c r="S26" s="21"/>
      <c r="T26" s="23" t="s">
        <v>38</v>
      </c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3"/>
      <c r="AF26" s="23"/>
      <c r="AG26" s="23"/>
      <c r="AH26" s="23"/>
      <c r="AI26" s="23"/>
      <c r="AJ26" s="2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 t="s">
        <v>37</v>
      </c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3"/>
      <c r="AF27" s="23"/>
      <c r="AG27" s="23"/>
      <c r="AH27" s="23"/>
      <c r="AI27" s="23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 t="s">
        <v>39</v>
      </c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3"/>
      <c r="AF28" s="23"/>
      <c r="AG28" s="23"/>
      <c r="AH28" s="23"/>
      <c r="AI28" s="23"/>
      <c r="AJ28" s="23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3"/>
      <c r="AF29" s="23"/>
      <c r="AG29" s="23"/>
      <c r="AH29" s="23"/>
      <c r="AI29" s="23"/>
      <c r="AJ29" s="23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J82" s="21"/>
      <c r="K82" s="21"/>
      <c r="L82"/>
      <c r="M82"/>
      <c r="N82"/>
      <c r="O82"/>
      <c r="P82"/>
      <c r="Q82" s="21"/>
      <c r="R82" s="21"/>
      <c r="S82" s="21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J83" s="21"/>
      <c r="K83" s="21"/>
      <c r="L83"/>
      <c r="M83"/>
      <c r="N83"/>
      <c r="O83"/>
      <c r="P83"/>
      <c r="Q83" s="21"/>
      <c r="R83" s="21"/>
      <c r="S83" s="21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J84" s="21"/>
      <c r="K84" s="21"/>
      <c r="L84"/>
      <c r="M84"/>
      <c r="N84"/>
      <c r="O84"/>
      <c r="P84"/>
      <c r="Q84" s="21"/>
      <c r="R84" s="21"/>
      <c r="S84" s="21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J85" s="21"/>
      <c r="K85" s="21"/>
      <c r="L85"/>
      <c r="M85"/>
      <c r="N85"/>
      <c r="O85"/>
      <c r="P85"/>
      <c r="Q85" s="21"/>
      <c r="R85" s="21"/>
      <c r="S85" s="21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J86" s="21"/>
      <c r="K86" s="21"/>
      <c r="L86"/>
      <c r="M86"/>
      <c r="N86"/>
      <c r="O86"/>
      <c r="P86"/>
      <c r="Q86" s="21"/>
      <c r="R86" s="21"/>
      <c r="S86" s="21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1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21"/>
      <c r="R93" s="21"/>
      <c r="S93" s="21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1"/>
      <c r="AL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21"/>
      <c r="R94" s="21"/>
      <c r="S94" s="21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1"/>
      <c r="AL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21"/>
      <c r="R95" s="21"/>
      <c r="S95" s="21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1"/>
      <c r="AL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21"/>
      <c r="R96" s="21"/>
      <c r="S96" s="21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1"/>
      <c r="AL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21"/>
      <c r="R97" s="21"/>
      <c r="S97" s="21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1"/>
      <c r="AL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2"/>
      <c r="R177" s="12"/>
      <c r="S177" s="12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1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A178" s="21"/>
      <c r="B178" s="21"/>
      <c r="C178" s="21"/>
      <c r="D178" s="21"/>
      <c r="L178"/>
      <c r="M178"/>
      <c r="N178"/>
      <c r="O178"/>
      <c r="P178"/>
      <c r="Q178" s="12"/>
      <c r="R178" s="12"/>
      <c r="S178" s="12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1"/>
      <c r="AL178" s="12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A179" s="21"/>
      <c r="B179" s="21"/>
      <c r="C179" s="21"/>
      <c r="D179" s="21"/>
      <c r="L179"/>
      <c r="M179"/>
      <c r="N179"/>
      <c r="O179"/>
      <c r="P179"/>
      <c r="Q179" s="12"/>
      <c r="R179" s="12"/>
      <c r="S179" s="12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1"/>
      <c r="AL179" s="12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</row>
    <row r="180" spans="1:57" ht="14.25" x14ac:dyDescent="0.2">
      <c r="A180" s="21"/>
      <c r="B180" s="21"/>
      <c r="C180" s="21"/>
      <c r="D180" s="21"/>
      <c r="L180"/>
      <c r="M180"/>
      <c r="N180"/>
      <c r="O180"/>
      <c r="P180"/>
      <c r="Q180" s="12"/>
      <c r="R180" s="12"/>
      <c r="S180" s="12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1"/>
      <c r="AL180" s="12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</row>
    <row r="181" spans="1:57" ht="14.25" x14ac:dyDescent="0.2">
      <c r="A181" s="21"/>
      <c r="B181" s="21"/>
      <c r="C181" s="21"/>
      <c r="D181" s="21"/>
      <c r="L181"/>
      <c r="M181"/>
      <c r="N181"/>
      <c r="O181"/>
      <c r="P181"/>
      <c r="Q181" s="12"/>
      <c r="R181" s="12"/>
      <c r="S181" s="12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1"/>
      <c r="AL181" s="12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</row>
    <row r="182" spans="1:57" ht="14.25" x14ac:dyDescent="0.2">
      <c r="A182" s="21"/>
      <c r="B182" s="21"/>
      <c r="C182" s="21"/>
      <c r="D182" s="21"/>
      <c r="L182"/>
      <c r="M182"/>
      <c r="N182"/>
      <c r="O182"/>
      <c r="P182"/>
      <c r="Q182" s="12"/>
      <c r="R182" s="12"/>
      <c r="S182" s="12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1"/>
      <c r="AL182" s="12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1"/>
      <c r="AL183" s="12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</row>
    <row r="184" spans="1:57" ht="14.25" x14ac:dyDescent="0.2">
      <c r="L184"/>
      <c r="M184"/>
      <c r="N184"/>
      <c r="O184"/>
      <c r="P184"/>
      <c r="Q184" s="12"/>
      <c r="R184" s="12"/>
      <c r="S184" s="12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1"/>
      <c r="AL184" s="12"/>
    </row>
    <row r="185" spans="1:57" ht="14.25" x14ac:dyDescent="0.2">
      <c r="L185"/>
      <c r="M185"/>
      <c r="N185"/>
      <c r="O185"/>
      <c r="P185"/>
      <c r="Q185" s="12"/>
      <c r="R185" s="12"/>
      <c r="S185" s="12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1"/>
      <c r="AL185" s="12"/>
    </row>
    <row r="186" spans="1:57" ht="14.25" x14ac:dyDescent="0.2">
      <c r="L186"/>
      <c r="M186"/>
      <c r="N186"/>
      <c r="O186"/>
      <c r="P186"/>
      <c r="Q186" s="12"/>
      <c r="R186" s="12"/>
      <c r="S186" s="12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1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1"/>
      <c r="AL187" s="12"/>
    </row>
    <row r="188" spans="1:57" ht="14.25" x14ac:dyDescent="0.2">
      <c r="L188" s="12"/>
      <c r="M188" s="12"/>
      <c r="N188" s="12"/>
      <c r="O188" s="12"/>
      <c r="P188" s="12"/>
      <c r="R188" s="12"/>
      <c r="S188" s="12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1"/>
      <c r="AL188" s="12"/>
    </row>
    <row r="189" spans="1:57" ht="14.25" x14ac:dyDescent="0.2">
      <c r="L189" s="12"/>
      <c r="M189" s="12"/>
      <c r="N189" s="12"/>
      <c r="O189" s="12"/>
      <c r="P189" s="12"/>
      <c r="R189" s="12"/>
      <c r="S189" s="12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1"/>
      <c r="AL189" s="12"/>
    </row>
    <row r="190" spans="1:57" ht="14.25" x14ac:dyDescent="0.2">
      <c r="L190" s="12"/>
      <c r="M190" s="12"/>
      <c r="N190" s="12"/>
      <c r="O190" s="12"/>
      <c r="P190" s="12"/>
      <c r="R190" s="12"/>
      <c r="S190" s="12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12"/>
      <c r="AL190" s="12"/>
    </row>
    <row r="191" spans="1:57" x14ac:dyDescent="0.25">
      <c r="R191" s="15"/>
      <c r="S191" s="15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</row>
    <row r="192" spans="1:57" x14ac:dyDescent="0.25">
      <c r="R192" s="15"/>
      <c r="S192" s="15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</row>
    <row r="193" spans="12:38" x14ac:dyDescent="0.25">
      <c r="R193" s="15"/>
      <c r="S193" s="15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</row>
    <row r="194" spans="12:38" x14ac:dyDescent="0.25">
      <c r="L194"/>
      <c r="M194"/>
      <c r="N194"/>
      <c r="O194"/>
      <c r="P194"/>
      <c r="R194" s="15"/>
      <c r="S194" s="15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x14ac:dyDescent="0.25">
      <c r="L214"/>
      <c r="M214"/>
      <c r="N214"/>
      <c r="O214"/>
      <c r="P214"/>
      <c r="R214" s="15"/>
      <c r="S214" s="15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  <row r="215" spans="12:38" x14ac:dyDescent="0.25">
      <c r="L215"/>
      <c r="M215"/>
      <c r="N215"/>
      <c r="O215"/>
      <c r="P215"/>
      <c r="R215" s="15"/>
      <c r="S215" s="15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/>
      <c r="AL215"/>
    </row>
    <row r="216" spans="12:38" x14ac:dyDescent="0.25">
      <c r="L216"/>
      <c r="M216"/>
      <c r="N216"/>
      <c r="O216"/>
      <c r="P216"/>
      <c r="R216" s="15"/>
      <c r="S216" s="15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/>
      <c r="AL216"/>
    </row>
    <row r="217" spans="12:38" x14ac:dyDescent="0.25">
      <c r="L217"/>
      <c r="M217"/>
      <c r="N217"/>
      <c r="O217"/>
      <c r="P217"/>
      <c r="R217" s="15"/>
      <c r="S217" s="15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/>
      <c r="AL217"/>
    </row>
    <row r="218" spans="12:38" x14ac:dyDescent="0.25">
      <c r="L218"/>
      <c r="M218"/>
      <c r="N218"/>
      <c r="O218"/>
      <c r="P218"/>
      <c r="R218" s="15"/>
      <c r="S218" s="15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/>
      <c r="AL218"/>
    </row>
    <row r="219" spans="12:38" ht="14.25" x14ac:dyDescent="0.2">
      <c r="L219"/>
      <c r="M219"/>
      <c r="N219"/>
      <c r="O219"/>
      <c r="P219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/>
      <c r="AL219"/>
    </row>
    <row r="220" spans="12:38" ht="14.25" x14ac:dyDescent="0.2">
      <c r="L220"/>
      <c r="M220"/>
      <c r="N220"/>
      <c r="O220"/>
      <c r="P220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/>
      <c r="AL220"/>
    </row>
    <row r="221" spans="12:38" ht="14.25" x14ac:dyDescent="0.2">
      <c r="L221"/>
      <c r="M221"/>
      <c r="N221"/>
      <c r="O221"/>
      <c r="P221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/>
      <c r="AL221"/>
    </row>
    <row r="222" spans="12:38" ht="14.25" x14ac:dyDescent="0.2">
      <c r="L222"/>
      <c r="M222"/>
      <c r="N222"/>
      <c r="O222"/>
      <c r="P222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/>
      <c r="AL222"/>
    </row>
  </sheetData>
  <sortState ref="X17:AS18">
    <sortCondition ref="X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2019-08-21T22:00:19Z</dcterms:modified>
</cp:coreProperties>
</file>