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J13" i="5" l="1"/>
  <c r="AR13" i="5"/>
  <c r="H17" i="5"/>
  <c r="M17" i="5" s="1"/>
  <c r="E17" i="5"/>
  <c r="L17" i="5" s="1"/>
  <c r="G18" i="5"/>
  <c r="G19" i="5" s="1"/>
  <c r="E18" i="5"/>
  <c r="O18" i="5" s="1"/>
  <c r="K18" i="5"/>
  <c r="K19" i="5" s="1"/>
  <c r="F18" i="5"/>
  <c r="H18" i="5"/>
  <c r="H19" i="5" s="1"/>
  <c r="I17" i="5"/>
  <c r="AF13" i="5"/>
  <c r="N17" i="5" l="1"/>
  <c r="O17" i="5"/>
  <c r="J17" i="5"/>
  <c r="F19" i="5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<sst xmlns="http://schemas.openxmlformats.org/spreadsheetml/2006/main" count="86" uniqueCount="37">
  <si>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</si>
  <si>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</si>
  <si>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</si>
  <si>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</si>
  <si>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</si>
  <si>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</si>
  <si>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</si>
  <si>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</si>
  <si>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</si>
  <si>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</si>
  <si>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</si>
  <si>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</si>
  <si>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</si>
  <si>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</si>
  <si>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</si>
  <si>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</si>
  <si>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</si>
  <si>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</si>
  <si>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</si>
  <si>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</si>
  <si>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</si>
  <si>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</si>
  <si>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</si>
  <si>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</si>
  <si>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</si>
  <si>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Miro Märsylä</t>
  </si>
  <si>
    <t>5.</t>
  </si>
  <si>
    <t>Ura</t>
  </si>
  <si>
    <t>4.</t>
  </si>
  <si>
    <t>3.</t>
  </si>
  <si>
    <t>2.</t>
  </si>
  <si>
    <t>9.</t>
  </si>
  <si>
    <t>YK</t>
  </si>
  <si>
    <t>3.4.1995   Kannus</t>
  </si>
  <si>
    <t>Ura = Kannuksen Ura  (1969),  kasvattajaseura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</si>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</sst>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18</v>
      </c>
      <c r="AB4" s="12">
        <v>0</v>
      </c>
      <c r="AC4" s="12">
        <v>8</v>
      </c>
      <c r="AD4" s="12">
        <v>9</v>
      </c>
      <c r="AE4" s="12">
        <v>40</v>
      </c>
      <c r="AF4" s="68">
        <v>0.4</v>
      </c>
      <c r="AG4" s="10">
        <v>100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19</v>
      </c>
      <c r="AB5" s="12">
        <v>0</v>
      </c>
      <c r="AC5" s="12">
        <v>6</v>
      </c>
      <c r="AD5" s="12">
        <v>12</v>
      </c>
      <c r="AE5" s="12">
        <v>47</v>
      </c>
      <c r="AF5" s="68">
        <v>0.45629999999999998</v>
      </c>
      <c r="AG5" s="10">
        <v>103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65">
        <v>0.14280000000000001</v>
      </c>
      <c r="AS5" s="66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27</v>
      </c>
      <c r="AA6" s="12">
        <v>20</v>
      </c>
      <c r="AB6" s="12">
        <v>1</v>
      </c>
      <c r="AC6" s="12">
        <v>10</v>
      </c>
      <c r="AD6" s="12">
        <v>21</v>
      </c>
      <c r="AE6" s="12">
        <v>60</v>
      </c>
      <c r="AF6" s="68">
        <v>0.55549999999999999</v>
      </c>
      <c r="AG6" s="10">
        <v>108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2</v>
      </c>
      <c r="AQ6" s="12">
        <v>9</v>
      </c>
      <c r="AR6" s="65">
        <v>0.64280000000000004</v>
      </c>
      <c r="AS6" s="66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27</v>
      </c>
      <c r="AA7" s="12">
        <v>15</v>
      </c>
      <c r="AB7" s="12">
        <v>0</v>
      </c>
      <c r="AC7" s="12">
        <v>6</v>
      </c>
      <c r="AD7" s="12">
        <v>7</v>
      </c>
      <c r="AE7" s="12">
        <v>35</v>
      </c>
      <c r="AF7" s="68">
        <v>0.432</v>
      </c>
      <c r="AG7" s="10">
        <v>81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6</v>
      </c>
      <c r="AR7" s="65">
        <v>0.66659999999999997</v>
      </c>
      <c r="AS7" s="66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29</v>
      </c>
      <c r="Z8" s="1" t="s">
        <v>27</v>
      </c>
      <c r="AA8" s="12">
        <v>15</v>
      </c>
      <c r="AB8" s="12">
        <v>0</v>
      </c>
      <c r="AC8" s="12">
        <v>10</v>
      </c>
      <c r="AD8" s="12">
        <v>8</v>
      </c>
      <c r="AE8" s="12">
        <v>43</v>
      </c>
      <c r="AF8" s="68">
        <v>0.47770000000000001</v>
      </c>
      <c r="AG8" s="10">
        <v>90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2</v>
      </c>
      <c r="AQ8" s="12">
        <v>10</v>
      </c>
      <c r="AR8" s="65">
        <v>0.66700000000000004</v>
      </c>
      <c r="AS8" s="66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30</v>
      </c>
      <c r="Z9" s="1" t="s">
        <v>27</v>
      </c>
      <c r="AA9" s="12">
        <v>16</v>
      </c>
      <c r="AB9" s="12">
        <v>0</v>
      </c>
      <c r="AC9" s="12">
        <v>7</v>
      </c>
      <c r="AD9" s="12">
        <v>19</v>
      </c>
      <c r="AE9" s="12">
        <v>52</v>
      </c>
      <c r="AF9" s="68">
        <v>0.57140000000000002</v>
      </c>
      <c r="AG9" s="10">
        <v>91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3</v>
      </c>
      <c r="AP9" s="12">
        <v>4</v>
      </c>
      <c r="AQ9" s="12">
        <v>11</v>
      </c>
      <c r="AR9" s="65">
        <v>0.47820000000000001</v>
      </c>
      <c r="AS9" s="66">
        <v>23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2018</v>
      </c>
      <c r="C10" s="14" t="s">
        <v>31</v>
      </c>
      <c r="D10" s="1" t="s">
        <v>32</v>
      </c>
      <c r="E10" s="12">
        <v>21</v>
      </c>
      <c r="F10" s="12">
        <v>0</v>
      </c>
      <c r="G10" s="12">
        <v>1</v>
      </c>
      <c r="H10" s="13">
        <v>4</v>
      </c>
      <c r="I10" s="12">
        <v>29</v>
      </c>
      <c r="J10" s="68">
        <v>0.2843</v>
      </c>
      <c r="K10" s="16">
        <v>102</v>
      </c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2019</v>
      </c>
      <c r="C11" s="14" t="s">
        <v>35</v>
      </c>
      <c r="D11" s="1" t="s">
        <v>27</v>
      </c>
      <c r="E11" s="12">
        <v>24</v>
      </c>
      <c r="F11" s="12">
        <v>1</v>
      </c>
      <c r="G11" s="12">
        <v>1</v>
      </c>
      <c r="H11" s="13">
        <v>21</v>
      </c>
      <c r="I11" s="12">
        <v>80</v>
      </c>
      <c r="J11" s="32">
        <v>0.50629999999999997</v>
      </c>
      <c r="K11" s="19">
        <v>158</v>
      </c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16"/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2020</v>
      </c>
      <c r="C12" s="12" t="s">
        <v>36</v>
      </c>
      <c r="D12" s="1" t="s">
        <v>27</v>
      </c>
      <c r="E12" s="12">
        <v>16</v>
      </c>
      <c r="F12" s="12">
        <v>1</v>
      </c>
      <c r="G12" s="12">
        <v>2</v>
      </c>
      <c r="H12" s="12">
        <v>7</v>
      </c>
      <c r="I12" s="12">
        <v>47</v>
      </c>
      <c r="J12" s="32">
        <v>0.48949999999999999</v>
      </c>
      <c r="K12" s="19">
        <v>96</v>
      </c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10"/>
      <c r="AH12" s="7"/>
      <c r="AI12" s="7"/>
      <c r="AJ12" s="7"/>
      <c r="AK12" s="7"/>
      <c r="AL12" s="16"/>
      <c r="AM12" s="12"/>
      <c r="AN12" s="12"/>
      <c r="AO12" s="12"/>
      <c r="AP12" s="12"/>
      <c r="AQ12" s="12"/>
      <c r="AR12" s="13"/>
      <c r="AS12" s="1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61</v>
      </c>
      <c r="F13" s="36">
        <f>SUM(F4:F12)</f>
        <v>2</v>
      </c>
      <c r="G13" s="36">
        <f>SUM(G4:G12)</f>
        <v>4</v>
      </c>
      <c r="H13" s="36">
        <f>SUM(H4:H12)</f>
        <v>32</v>
      </c>
      <c r="I13" s="36">
        <f>SUM(I4:I12)</f>
        <v>156</v>
      </c>
      <c r="J13" s="37">
        <f>PRODUCT(I13/K13)</f>
        <v>0.43820224719101125</v>
      </c>
      <c r="K13" s="21">
        <f>SUM(K4:K12)</f>
        <v>356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103</v>
      </c>
      <c r="AB13" s="36">
        <f>SUM(AB4:AB12)</f>
        <v>1</v>
      </c>
      <c r="AC13" s="36">
        <f>SUM(AC4:AC12)</f>
        <v>47</v>
      </c>
      <c r="AD13" s="36">
        <f>SUM(AD4:AD12)</f>
        <v>76</v>
      </c>
      <c r="AE13" s="36">
        <f>SUM(AE4:AE12)</f>
        <v>277</v>
      </c>
      <c r="AF13" s="37">
        <f>PRODUCT(AE13/AG13)</f>
        <v>0.48342059336823734</v>
      </c>
      <c r="AG13" s="21">
        <f>SUM(AG4:AG12)</f>
        <v>573</v>
      </c>
      <c r="AH13" s="18"/>
      <c r="AI13" s="29"/>
      <c r="AJ13" s="41"/>
      <c r="AK13" s="42"/>
      <c r="AL13" s="10"/>
      <c r="AM13" s="36">
        <f>SUM(AM4:AM12)</f>
        <v>13</v>
      </c>
      <c r="AN13" s="36">
        <f>SUM(AN4:AN12)</f>
        <v>0</v>
      </c>
      <c r="AO13" s="36">
        <f>SUM(AO4:AO12)</f>
        <v>4</v>
      </c>
      <c r="AP13" s="36">
        <f>SUM(AP4:AP12)</f>
        <v>8</v>
      </c>
      <c r="AQ13" s="36">
        <f>SUM(AQ4:AQ12)</f>
        <v>37</v>
      </c>
      <c r="AR13" s="37">
        <f>PRODUCT(AQ13/AS13)</f>
        <v>0.54411764705882348</v>
      </c>
      <c r="AS13" s="39">
        <f>SUM(AS4:AS12)</f>
        <v>68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61</v>
      </c>
      <c r="F17" s="47">
        <f>PRODUCT(F13+R13)</f>
        <v>2</v>
      </c>
      <c r="G17" s="47">
        <f>PRODUCT(G13+S13)</f>
        <v>4</v>
      </c>
      <c r="H17" s="47">
        <f>PRODUCT(H13+T13)</f>
        <v>32</v>
      </c>
      <c r="I17" s="47">
        <f>PRODUCT(I13+U13)</f>
        <v>156</v>
      </c>
      <c r="J17" s="60">
        <f>PRODUCT(I17/K17)</f>
        <v>0.43820224719101125</v>
      </c>
      <c r="K17" s="16">
        <f>PRODUCT(K13+W13)</f>
        <v>356</v>
      </c>
      <c r="L17" s="53">
        <f>PRODUCT((F17+G17)/E17)</f>
        <v>9.8360655737704916E-2</v>
      </c>
      <c r="M17" s="53">
        <f>PRODUCT(H17/E17)</f>
        <v>0.52459016393442626</v>
      </c>
      <c r="N17" s="53">
        <f>PRODUCT((F17+G17+H17)/E17)</f>
        <v>0.62295081967213117</v>
      </c>
      <c r="O17" s="53">
        <f>PRODUCT(I17/E17)</f>
        <v>2.557377049180328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116</v>
      </c>
      <c r="F18" s="47">
        <f>PRODUCT(AB13+AN13)</f>
        <v>1</v>
      </c>
      <c r="G18" s="47">
        <f>PRODUCT(AC13+AO13)</f>
        <v>51</v>
      </c>
      <c r="H18" s="47">
        <f>PRODUCT(AD13+AP13)</f>
        <v>84</v>
      </c>
      <c r="I18" s="47">
        <f>PRODUCT(AE13+AQ13)</f>
        <v>314</v>
      </c>
      <c r="J18" s="60">
        <f>PRODUCT(I18/K18)</f>
        <v>0.48985959438377535</v>
      </c>
      <c r="K18" s="10">
        <f>PRODUCT(AG13+AS13)</f>
        <v>641</v>
      </c>
      <c r="L18" s="53">
        <f>PRODUCT((F18+G18)/E18)</f>
        <v>0.44827586206896552</v>
      </c>
      <c r="M18" s="53">
        <f>PRODUCT(H18/E18)</f>
        <v>0.72413793103448276</v>
      </c>
      <c r="N18" s="53">
        <f>PRODUCT((F18+G18+H18)/E18)</f>
        <v>1.1724137931034482</v>
      </c>
      <c r="O18" s="53">
        <f>PRODUCT(I18/E18)</f>
        <v>2.7068965517241379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177</v>
      </c>
      <c r="F19" s="47">
        <f t="shared" ref="F19:I19" si="0">SUM(F16:F18)</f>
        <v>3</v>
      </c>
      <c r="G19" s="47">
        <f t="shared" si="0"/>
        <v>55</v>
      </c>
      <c r="H19" s="47">
        <f t="shared" si="0"/>
        <v>116</v>
      </c>
      <c r="I19" s="47">
        <f t="shared" si="0"/>
        <v>470</v>
      </c>
      <c r="J19" s="60">
        <f>PRODUCT(I19/K19)</f>
        <v>0.47141424272818455</v>
      </c>
      <c r="K19" s="16">
        <f>SUM(K16:K18)</f>
        <v>997</v>
      </c>
      <c r="L19" s="53">
        <f>PRODUCT((F19+G19)/E19)</f>
        <v>0.32768361581920902</v>
      </c>
      <c r="M19" s="53">
        <f>PRODUCT(H19/E19)</f>
        <v>0.65536723163841804</v>
      </c>
      <c r="N19" s="53">
        <f>PRODUCT((F19+G19+H19)/E19)</f>
        <v>0.98305084745762716</v>
      </c>
      <c r="O19" s="53">
        <f>PRODUCT(I19/E19)</f>
        <v>2.6553672316384183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B11:AH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2020-09-08T18:53:19Z</dcterms:modified>
</cp:coreProperties>
</file>