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AS13" i="5" l="1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AR13" i="5" l="1"/>
  <c r="K18" i="5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<sst xmlns="http://schemas.openxmlformats.org/spreadsheetml/2006/main" count="82" uniqueCount="36">
  <si>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</si>
  <si>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</si>
  <si>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</si>
  <si>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</si>
  <si>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</si>
  <si>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</si>
  <si>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</si>
  <si>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</si>
  <si>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</si>
  <si>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</si>
  <si>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</si>
  <si>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</si>
  <si>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</si>
  <si>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</si>
  <si>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</si>
  <si>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</si>
  <si>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</si>
  <si>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</si>
  <si>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</si>
  <si>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</si>
  <si>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</si>
  <si>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</si>
  <si>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</si>
  <si>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</si>
  <si>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Petteri Mäntyvaara</t>
  </si>
  <si>
    <t>8.</t>
  </si>
  <si>
    <t>JoKo</t>
  </si>
  <si>
    <t>1.</t>
  </si>
  <si>
    <t>3.</t>
  </si>
  <si>
    <t>JoKo  2</t>
  </si>
  <si>
    <t>8.6.1985   Jokioinen</t>
  </si>
  <si>
    <t>JoKo = Jokioisten Koetus  (1902),  kasvattajaseura</t>
  </si>
  <si>
    <t>7.</t>
  </si>
  <si>
    <t>JoKo jun</t>
  </si>
  <si>
    <t>JoKo jun = Jokioisten Koetus juniorit  (2018)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</si>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</sst>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12</v>
      </c>
      <c r="AB4" s="12">
        <v>0</v>
      </c>
      <c r="AC4" s="12">
        <v>4</v>
      </c>
      <c r="AD4" s="12">
        <v>0</v>
      </c>
      <c r="AE4" s="12">
        <v>9</v>
      </c>
      <c r="AF4" s="68">
        <v>0.22500000000000001</v>
      </c>
      <c r="AG4" s="69"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26</v>
      </c>
      <c r="AA7" s="12">
        <v>15</v>
      </c>
      <c r="AB7" s="12">
        <v>0</v>
      </c>
      <c r="AC7" s="12">
        <v>10</v>
      </c>
      <c r="AD7" s="12">
        <v>6</v>
      </c>
      <c r="AE7" s="12">
        <v>43</v>
      </c>
      <c r="AF7" s="68">
        <v>0.57330000000000003</v>
      </c>
      <c r="AG7" s="69">
        <v>75</v>
      </c>
      <c r="AH7" s="7"/>
      <c r="AI7" s="7"/>
      <c r="AJ7" s="7"/>
      <c r="AK7" s="7"/>
      <c r="AL7" s="10"/>
      <c r="AM7" s="12">
        <v>3</v>
      </c>
      <c r="AN7" s="12">
        <v>1</v>
      </c>
      <c r="AO7" s="12">
        <v>7</v>
      </c>
      <c r="AP7" s="12">
        <v>2</v>
      </c>
      <c r="AQ7" s="12">
        <v>14</v>
      </c>
      <c r="AR7" s="65">
        <v>0.58330000000000004</v>
      </c>
      <c r="AS7" s="66"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26</v>
      </c>
      <c r="AA8" s="12">
        <v>2</v>
      </c>
      <c r="AB8" s="12">
        <v>0</v>
      </c>
      <c r="AC8" s="12">
        <v>0</v>
      </c>
      <c r="AD8" s="12">
        <v>2</v>
      </c>
      <c r="AE8" s="12">
        <v>3</v>
      </c>
      <c r="AF8" s="68">
        <v>0.3</v>
      </c>
      <c r="AG8" s="69">
        <v>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28</v>
      </c>
      <c r="Z10" s="1" t="s">
        <v>29</v>
      </c>
      <c r="AA10" s="12">
        <v>13</v>
      </c>
      <c r="AB10" s="12">
        <v>0</v>
      </c>
      <c r="AC10" s="12">
        <v>3</v>
      </c>
      <c r="AD10" s="12">
        <v>8</v>
      </c>
      <c r="AE10" s="12">
        <v>35</v>
      </c>
      <c r="AF10" s="68">
        <v>0.52229999999999999</v>
      </c>
      <c r="AG10" s="69">
        <f>PRODUCT(AE10/AF10)</f>
        <v>67.011296189929155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5</v>
      </c>
      <c r="AR10" s="59">
        <v>0.3846</v>
      </c>
      <c r="AS10" s="10">
        <f>PRODUCT(AQ10/AR10)</f>
        <v>13.000520020800833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32</v>
      </c>
      <c r="Z11" s="1" t="s">
        <v>33</v>
      </c>
      <c r="AA11" s="12">
        <v>15</v>
      </c>
      <c r="AB11" s="12">
        <v>0</v>
      </c>
      <c r="AC11" s="12">
        <v>4</v>
      </c>
      <c r="AD11" s="12">
        <v>3</v>
      </c>
      <c r="AE11" s="12">
        <v>48</v>
      </c>
      <c r="AF11" s="68">
        <v>0.63149999999999995</v>
      </c>
      <c r="AG11" s="19">
        <v>76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59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35</v>
      </c>
      <c r="Z12" s="1" t="s">
        <v>33</v>
      </c>
      <c r="AA12" s="12">
        <v>8</v>
      </c>
      <c r="AB12" s="12">
        <v>0</v>
      </c>
      <c r="AC12" s="12">
        <v>2</v>
      </c>
      <c r="AD12" s="12">
        <v>1</v>
      </c>
      <c r="AE12" s="12">
        <v>15</v>
      </c>
      <c r="AF12" s="32">
        <v>0.36580000000000001</v>
      </c>
      <c r="AG12" s="19">
        <v>41</v>
      </c>
      <c r="AH12" s="40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66</v>
      </c>
      <c r="AB13" s="36">
        <f>SUM(AB4:AB12)</f>
        <v>0</v>
      </c>
      <c r="AC13" s="36">
        <f>SUM(AC4:AC12)</f>
        <v>23</v>
      </c>
      <c r="AD13" s="36">
        <f>SUM(AD4:AD12)</f>
        <v>20</v>
      </c>
      <c r="AE13" s="36">
        <f>SUM(AE4:AE12)</f>
        <v>155</v>
      </c>
      <c r="AF13" s="37">
        <f>PRODUCT(AE13/AG13)</f>
        <v>0.49518979630035143</v>
      </c>
      <c r="AG13" s="21">
        <f>SUM(AG4:AG12)</f>
        <v>313.01129618992917</v>
      </c>
      <c r="AH13" s="18"/>
      <c r="AI13" s="29"/>
      <c r="AJ13" s="41"/>
      <c r="AK13" s="42"/>
      <c r="AL13" s="10"/>
      <c r="AM13" s="36">
        <f>SUM(AM4:AM12)</f>
        <v>5</v>
      </c>
      <c r="AN13" s="36">
        <f>SUM(AN4:AN12)</f>
        <v>1</v>
      </c>
      <c r="AO13" s="36">
        <f>SUM(AO4:AO12)</f>
        <v>7</v>
      </c>
      <c r="AP13" s="36">
        <f>SUM(AP4:AP12)</f>
        <v>2</v>
      </c>
      <c r="AQ13" s="36">
        <f>SUM(AQ4:AQ12)</f>
        <v>19</v>
      </c>
      <c r="AR13" s="37">
        <f>PRODUCT(AQ13/AS13)</f>
        <v>0.51350629637958167</v>
      </c>
      <c r="AS13" s="39">
        <f>SUM(AS4:AS12)</f>
        <v>37.000520020800835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31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34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71</v>
      </c>
      <c r="F18" s="47">
        <f>PRODUCT(AB13+AN13)</f>
        <v>1</v>
      </c>
      <c r="G18" s="47">
        <f>PRODUCT(AC13+AO13)</f>
        <v>30</v>
      </c>
      <c r="H18" s="47">
        <f>PRODUCT(AD13+AP13)</f>
        <v>22</v>
      </c>
      <c r="I18" s="47">
        <f>PRODUCT(AE13+AQ13)</f>
        <v>174</v>
      </c>
      <c r="J18" s="60">
        <f>PRODUCT(I18/K18)</f>
        <v>0.49712607386729091</v>
      </c>
      <c r="K18" s="10">
        <f>PRODUCT(AG13+AS13)</f>
        <v>350.01181621072999</v>
      </c>
      <c r="L18" s="53">
        <f>PRODUCT((F18+G18)/E18)</f>
        <v>0.43661971830985913</v>
      </c>
      <c r="M18" s="53">
        <f>PRODUCT(H18/E18)</f>
        <v>0.30985915492957744</v>
      </c>
      <c r="N18" s="53">
        <f>PRODUCT((F18+G18+H18)/E18)</f>
        <v>0.74647887323943662</v>
      </c>
      <c r="O18" s="53">
        <f>PRODUCT(I18/E18)</f>
        <v>2.4507042253521125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71</v>
      </c>
      <c r="F19" s="47">
        <f t="shared" ref="F19:I19" si="0">SUM(F16:F18)</f>
        <v>1</v>
      </c>
      <c r="G19" s="47">
        <f t="shared" si="0"/>
        <v>30</v>
      </c>
      <c r="H19" s="47">
        <f t="shared" si="0"/>
        <v>22</v>
      </c>
      <c r="I19" s="47">
        <f t="shared" si="0"/>
        <v>174</v>
      </c>
      <c r="J19" s="60">
        <f>PRODUCT(I19/K19)</f>
        <v>0.49712607386729091</v>
      </c>
      <c r="K19" s="16">
        <f>SUM(K16:K18)</f>
        <v>350.01181621072999</v>
      </c>
      <c r="L19" s="53">
        <f>PRODUCT((F19+G19)/E19)</f>
        <v>0.43661971830985913</v>
      </c>
      <c r="M19" s="53">
        <f>PRODUCT(H19/E19)</f>
        <v>0.30985915492957744</v>
      </c>
      <c r="N19" s="53">
        <f>PRODUCT((F19+G19+H19)/E19)</f>
        <v>0.74647887323943662</v>
      </c>
      <c r="O19" s="53">
        <f>PRODUCT(I19/E19)</f>
        <v>2.4507042253521125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Q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2020-08-31T16:44:54Z</dcterms:modified>
</cp:coreProperties>
</file>