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3" i="2" l="1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H16" i="2" s="1"/>
  <c r="G10" i="2"/>
  <c r="G14" i="2" s="1"/>
  <c r="G16" i="2" s="1"/>
  <c r="F10" i="2"/>
  <c r="F14" i="2" s="1"/>
  <c r="F16" i="2" s="1"/>
  <c r="E10" i="2"/>
  <c r="E14" i="2" s="1"/>
  <c r="E16" i="2" s="1"/>
  <c r="O16" i="2" l="1"/>
  <c r="O15" i="2"/>
  <c r="N16" i="2"/>
  <c r="L16" i="2"/>
  <c r="M16" i="2"/>
  <c r="N15" i="2"/>
  <c r="L15" i="2"/>
  <c r="M15" i="2"/>
</calcChain>
</file>

<file path=xl/sharedStrings.xml><?xml version="1.0" encoding="utf-8"?>
<sst xmlns="http://schemas.openxmlformats.org/spreadsheetml/2006/main" count="128" uniqueCount="56">
  <si>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</si>
  <si>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</si>
  <si>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</si>
  <si>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</si>
  <si>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</si>
  <si>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</si>
  <si>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</si>
  <si>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</si>
  <si>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</si>
  <si>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</si>
  <si>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</si>
  <si>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</si>
  <si>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</si>
  <si>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</si>
  <si>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</si>
  <si>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</si>
  <si>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</si>
  <si>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</si>
  <si>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</si>
  <si>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</si>
  <si>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Kalervo Mäntyvaara</t>
  </si>
  <si>
    <t>11.</t>
  </si>
  <si>
    <t>JoKo</t>
  </si>
  <si>
    <t>02.05. 1976  ViVe - JoKo  8-1</t>
  </si>
  <si>
    <t>09.05. 1976  JoKo - SMJ  7-3</t>
  </si>
  <si>
    <t>2.  ottelu</t>
  </si>
  <si>
    <t>7.  ottelu</t>
  </si>
  <si>
    <t>02.06. 1976  JoKo - UPV  11-2</t>
  </si>
  <si>
    <t>26 v 10 kk 27 pv</t>
  </si>
  <si>
    <t>26 v 11 kk   4 pv</t>
  </si>
  <si>
    <t>26 v 11 kk 28 pv</t>
  </si>
  <si>
    <t>Seurat</t>
  </si>
  <si>
    <t>JoKo = Jokioisten Koetus  (1902)</t>
  </si>
  <si>
    <t>5.6.1949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</si>
  <si>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</si>
  <si>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</si>
  <si>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</si>
  <si>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</si>
  <si>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</si>
  <si>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</si>
  <si>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</si>
  <si>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</si>
  <si>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</si>
  <si>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</si>
  <si>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</si>
  <si>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</si>
  <si>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</si>
  <si>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</si>
  <si>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</si>
  <si>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</si>
  <si>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</si>
  <si>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1.</t>
  </si>
  <si>
    <t>7.</t>
  </si>
  <si>
    <t>6.</t>
  </si>
  <si>
    <t>10.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</si>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</sst>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16" fontId="1" fillId="5" borderId="5" xfId="0" applyNumberFormat="1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4.5703125" style="54" customWidth="1"/>
    <col min="16" max="16" width="113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33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102">
        <v>1975</v>
      </c>
      <c r="C4" s="102" t="s">
        <v>51</v>
      </c>
      <c r="D4" s="103" t="s">
        <v>22</v>
      </c>
      <c r="E4" s="102"/>
      <c r="F4" s="94" t="s">
        <v>55</v>
      </c>
      <c r="G4" s="95"/>
      <c r="H4" s="96"/>
      <c r="I4" s="102"/>
      <c r="J4" s="102"/>
      <c r="K4" s="68"/>
      <c r="L4" s="96"/>
      <c r="M4" s="95"/>
      <c r="N4" s="102"/>
      <c r="O4" s="16"/>
      <c r="P4" s="20"/>
    </row>
    <row r="5" spans="1:16" s="21" customFormat="1" ht="15" customHeight="1" x14ac:dyDescent="0.2">
      <c r="A5" s="1"/>
      <c r="B5" s="22">
        <v>1976</v>
      </c>
      <c r="C5" s="22" t="s">
        <v>21</v>
      </c>
      <c r="D5" s="2" t="s">
        <v>22</v>
      </c>
      <c r="E5" s="22">
        <v>21</v>
      </c>
      <c r="F5" s="22">
        <v>0</v>
      </c>
      <c r="G5" s="23">
        <v>3</v>
      </c>
      <c r="H5" s="23">
        <v>4</v>
      </c>
      <c r="I5" s="22"/>
      <c r="J5" s="22"/>
      <c r="K5" s="24"/>
      <c r="L5" s="23"/>
      <c r="M5" s="25"/>
      <c r="N5" s="22"/>
      <c r="O5" s="16"/>
      <c r="P5" s="20"/>
    </row>
    <row r="6" spans="1:16" s="21" customFormat="1" ht="15" customHeight="1" x14ac:dyDescent="0.2">
      <c r="A6" s="1"/>
      <c r="B6" s="22">
        <v>1977</v>
      </c>
      <c r="C6" s="22"/>
      <c r="D6" s="100"/>
      <c r="E6" s="22"/>
      <c r="F6" s="22"/>
      <c r="G6" s="23"/>
      <c r="H6" s="23"/>
      <c r="I6" s="22"/>
      <c r="J6" s="22"/>
      <c r="K6" s="24"/>
      <c r="L6" s="23"/>
      <c r="M6" s="25"/>
      <c r="N6" s="22"/>
      <c r="O6" s="16"/>
      <c r="P6" s="20"/>
    </row>
    <row r="7" spans="1:16" s="21" customFormat="1" ht="15" customHeight="1" x14ac:dyDescent="0.2">
      <c r="A7" s="1"/>
      <c r="B7" s="22">
        <v>1978</v>
      </c>
      <c r="C7" s="22"/>
      <c r="D7" s="100"/>
      <c r="E7" s="22"/>
      <c r="F7" s="22"/>
      <c r="G7" s="23"/>
      <c r="H7" s="23"/>
      <c r="I7" s="22"/>
      <c r="J7" s="22"/>
      <c r="K7" s="24"/>
      <c r="L7" s="23"/>
      <c r="M7" s="25"/>
      <c r="N7" s="22"/>
      <c r="O7" s="16"/>
      <c r="P7" s="20"/>
    </row>
    <row r="8" spans="1:16" s="21" customFormat="1" ht="15" customHeight="1" x14ac:dyDescent="0.2">
      <c r="A8" s="1"/>
      <c r="B8" s="22">
        <v>1979</v>
      </c>
      <c r="C8" s="22"/>
      <c r="D8" s="100"/>
      <c r="E8" s="22"/>
      <c r="F8" s="22"/>
      <c r="G8" s="23"/>
      <c r="H8" s="23"/>
      <c r="I8" s="22"/>
      <c r="J8" s="22"/>
      <c r="K8" s="24"/>
      <c r="L8" s="23"/>
      <c r="M8" s="25"/>
      <c r="N8" s="22"/>
      <c r="O8" s="16"/>
      <c r="P8" s="20"/>
    </row>
    <row r="9" spans="1:16" s="21" customFormat="1" ht="15" customHeight="1" x14ac:dyDescent="0.2">
      <c r="A9" s="1"/>
      <c r="B9" s="22">
        <v>1980</v>
      </c>
      <c r="C9" s="22"/>
      <c r="D9" s="100"/>
      <c r="E9" s="22"/>
      <c r="F9" s="22"/>
      <c r="G9" s="23"/>
      <c r="H9" s="23"/>
      <c r="I9" s="22"/>
      <c r="J9" s="22"/>
      <c r="K9" s="24"/>
      <c r="L9" s="23"/>
      <c r="M9" s="25"/>
      <c r="N9" s="22"/>
      <c r="O9" s="16"/>
      <c r="P9" s="20"/>
    </row>
    <row r="10" spans="1:16" s="21" customFormat="1" ht="15" customHeight="1" x14ac:dyDescent="0.2">
      <c r="A10" s="1"/>
      <c r="B10" s="22">
        <v>1981</v>
      </c>
      <c r="C10" s="22"/>
      <c r="D10" s="100"/>
      <c r="E10" s="22"/>
      <c r="F10" s="22"/>
      <c r="G10" s="23"/>
      <c r="H10" s="23"/>
      <c r="I10" s="22"/>
      <c r="J10" s="22"/>
      <c r="K10" s="24"/>
      <c r="L10" s="23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1982</v>
      </c>
      <c r="C11" s="22"/>
      <c r="D11" s="100"/>
      <c r="E11" s="22"/>
      <c r="F11" s="22"/>
      <c r="G11" s="23"/>
      <c r="H11" s="23"/>
      <c r="I11" s="22"/>
      <c r="J11" s="22"/>
      <c r="K11" s="24"/>
      <c r="L11" s="23"/>
      <c r="M11" s="25"/>
      <c r="N11" s="22"/>
      <c r="O11" s="16"/>
      <c r="P11" s="20"/>
    </row>
    <row r="12" spans="1:16" s="21" customFormat="1" ht="15" customHeight="1" x14ac:dyDescent="0.2">
      <c r="A12" s="1"/>
      <c r="B12" s="102">
        <v>1983</v>
      </c>
      <c r="C12" s="102" t="s">
        <v>52</v>
      </c>
      <c r="D12" s="94" t="s">
        <v>22</v>
      </c>
      <c r="E12" s="102"/>
      <c r="F12" s="94" t="s">
        <v>55</v>
      </c>
      <c r="G12" s="95"/>
      <c r="H12" s="96"/>
      <c r="I12" s="102"/>
      <c r="J12" s="102"/>
      <c r="K12" s="68"/>
      <c r="L12" s="96"/>
      <c r="M12" s="95"/>
      <c r="N12" s="102"/>
      <c r="O12" s="16"/>
      <c r="P12" s="20"/>
    </row>
    <row r="13" spans="1:16" s="21" customFormat="1" ht="15" customHeight="1" x14ac:dyDescent="0.2">
      <c r="A13" s="1"/>
      <c r="B13" s="102">
        <v>1984</v>
      </c>
      <c r="C13" s="102" t="s">
        <v>53</v>
      </c>
      <c r="D13" s="94" t="s">
        <v>22</v>
      </c>
      <c r="E13" s="102"/>
      <c r="F13" s="94" t="s">
        <v>55</v>
      </c>
      <c r="G13" s="95"/>
      <c r="H13" s="96"/>
      <c r="I13" s="102"/>
      <c r="J13" s="102"/>
      <c r="K13" s="68"/>
      <c r="L13" s="96"/>
      <c r="M13" s="95"/>
      <c r="N13" s="102"/>
      <c r="O13" s="16"/>
      <c r="P13" s="20"/>
    </row>
    <row r="14" spans="1:16" s="21" customFormat="1" ht="15" customHeight="1" x14ac:dyDescent="0.2">
      <c r="A14" s="1"/>
      <c r="B14" s="102">
        <v>1985</v>
      </c>
      <c r="C14" s="102" t="s">
        <v>54</v>
      </c>
      <c r="D14" s="94" t="s">
        <v>22</v>
      </c>
      <c r="E14" s="102"/>
      <c r="F14" s="94" t="s">
        <v>55</v>
      </c>
      <c r="G14" s="95"/>
      <c r="H14" s="96"/>
      <c r="I14" s="102"/>
      <c r="J14" s="102"/>
      <c r="K14" s="68"/>
      <c r="L14" s="96"/>
      <c r="M14" s="95"/>
      <c r="N14" s="102"/>
      <c r="O14" s="16"/>
      <c r="P14" s="20"/>
    </row>
    <row r="15" spans="1:16" s="21" customFormat="1" ht="15" customHeight="1" x14ac:dyDescent="0.2">
      <c r="A15" s="1"/>
      <c r="B15" s="102">
        <v>1986</v>
      </c>
      <c r="C15" s="102" t="s">
        <v>21</v>
      </c>
      <c r="D15" s="94" t="s">
        <v>22</v>
      </c>
      <c r="E15" s="102"/>
      <c r="F15" s="94" t="s">
        <v>55</v>
      </c>
      <c r="G15" s="95"/>
      <c r="H15" s="96"/>
      <c r="I15" s="102"/>
      <c r="J15" s="102"/>
      <c r="K15" s="68"/>
      <c r="L15" s="96"/>
      <c r="M15" s="95"/>
      <c r="N15" s="10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v>21</v>
      </c>
      <c r="F16" s="17">
        <v>0</v>
      </c>
      <c r="G16" s="17">
        <v>3</v>
      </c>
      <c r="H16" s="17">
        <v>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6"/>
      <c r="P16" s="20"/>
    </row>
    <row r="17" spans="1:30" s="21" customFormat="1" ht="15" customHeight="1" x14ac:dyDescent="0.2">
      <c r="A17" s="1"/>
      <c r="B17" s="2" t="s">
        <v>2</v>
      </c>
      <c r="C17" s="25"/>
      <c r="D17" s="26">
        <v>18.666666666666668</v>
      </c>
      <c r="E17" s="1"/>
      <c r="F17" s="1"/>
      <c r="G17" s="1"/>
      <c r="H17" s="1"/>
      <c r="I17" s="1"/>
      <c r="J17" s="1"/>
      <c r="K17" s="1"/>
      <c r="L17" s="1"/>
      <c r="M17" s="27"/>
      <c r="N17" s="1"/>
      <c r="O17" s="28"/>
      <c r="P17" s="20"/>
    </row>
    <row r="18" spans="1:30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9"/>
      <c r="P18" s="20"/>
    </row>
    <row r="19" spans="1:30" s="21" customFormat="1" ht="15" customHeight="1" x14ac:dyDescent="0.2">
      <c r="A19" s="1"/>
      <c r="B19" s="10" t="s">
        <v>12</v>
      </c>
      <c r="C19" s="12"/>
      <c r="D19" s="12"/>
      <c r="E19" s="12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20"/>
    </row>
    <row r="20" spans="1:30" s="21" customFormat="1" ht="15" customHeight="1" x14ac:dyDescent="0.2">
      <c r="A20" s="1"/>
      <c r="B20" s="32" t="s">
        <v>10</v>
      </c>
      <c r="C20" s="33"/>
      <c r="D20" s="34" t="s">
        <v>23</v>
      </c>
      <c r="E20" s="35"/>
      <c r="F20" s="35"/>
      <c r="G20" s="35"/>
      <c r="H20" s="35"/>
      <c r="I20" s="36" t="s">
        <v>13</v>
      </c>
      <c r="J20" s="36"/>
      <c r="K20" s="55" t="s">
        <v>28</v>
      </c>
      <c r="L20" s="36"/>
      <c r="M20" s="36"/>
      <c r="N20" s="36"/>
      <c r="O20" s="37"/>
      <c r="P20" s="20"/>
    </row>
    <row r="21" spans="1:30" s="21" customFormat="1" ht="15" customHeight="1" x14ac:dyDescent="0.2">
      <c r="A21" s="1"/>
      <c r="B21" s="38" t="s">
        <v>34</v>
      </c>
      <c r="C21" s="39"/>
      <c r="D21" s="40" t="s">
        <v>24</v>
      </c>
      <c r="E21" s="40"/>
      <c r="F21" s="40"/>
      <c r="G21" s="40"/>
      <c r="H21" s="40"/>
      <c r="I21" s="41" t="s">
        <v>25</v>
      </c>
      <c r="J21" s="41"/>
      <c r="K21" s="56" t="s">
        <v>29</v>
      </c>
      <c r="L21" s="41"/>
      <c r="M21" s="41"/>
      <c r="N21" s="41"/>
      <c r="O21" s="42"/>
      <c r="P21" s="20"/>
    </row>
    <row r="22" spans="1:30" ht="15" customHeight="1" x14ac:dyDescent="0.2">
      <c r="B22" s="38" t="s">
        <v>35</v>
      </c>
      <c r="C22" s="39"/>
      <c r="D22" s="40" t="s">
        <v>27</v>
      </c>
      <c r="E22" s="40"/>
      <c r="F22" s="40"/>
      <c r="G22" s="40"/>
      <c r="H22" s="40"/>
      <c r="I22" s="41" t="s">
        <v>26</v>
      </c>
      <c r="J22" s="41"/>
      <c r="K22" s="56" t="s">
        <v>30</v>
      </c>
      <c r="L22" s="41"/>
      <c r="M22" s="41"/>
      <c r="N22" s="41"/>
      <c r="O22" s="42"/>
      <c r="P22" s="8"/>
    </row>
    <row r="23" spans="1:30" s="21" customFormat="1" ht="15" customHeight="1" x14ac:dyDescent="0.2">
      <c r="A23" s="1"/>
      <c r="B23" s="43" t="s">
        <v>11</v>
      </c>
      <c r="C23" s="44"/>
      <c r="D23" s="45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7"/>
      <c r="P23" s="8"/>
    </row>
    <row r="24" spans="1:3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8"/>
      <c r="P24" s="20"/>
    </row>
    <row r="25" spans="1:30" ht="15" customHeight="1" x14ac:dyDescent="0.25">
      <c r="B25" s="1" t="s">
        <v>31</v>
      </c>
      <c r="C25" s="1"/>
      <c r="D25" s="1" t="s">
        <v>32</v>
      </c>
      <c r="E25" s="1"/>
      <c r="F25" s="1"/>
      <c r="G25" s="1"/>
      <c r="H25" s="1"/>
      <c r="I25" s="1"/>
      <c r="J25" s="1"/>
      <c r="K25" s="1"/>
      <c r="L25" s="1"/>
      <c r="M25" s="1"/>
      <c r="N25" s="49"/>
      <c r="O25" s="28"/>
      <c r="P25" s="1"/>
      <c r="Q25" s="50"/>
      <c r="R25" s="1"/>
      <c r="S25" s="1"/>
      <c r="T25" s="28"/>
      <c r="U25" s="28"/>
      <c r="V25" s="51"/>
      <c r="W25" s="1"/>
      <c r="X25" s="1"/>
      <c r="Y25" s="1"/>
      <c r="Z25" s="1"/>
      <c r="AA25" s="1"/>
      <c r="AB25" s="1"/>
      <c r="AC25" s="1"/>
      <c r="AD25" s="1"/>
    </row>
    <row r="26" spans="1:30" ht="15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50"/>
      <c r="R26" s="1"/>
      <c r="S26" s="1"/>
      <c r="T26" s="28"/>
      <c r="U26" s="28"/>
      <c r="V26" s="51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50"/>
      <c r="R27" s="1"/>
      <c r="S27" s="1"/>
      <c r="T27" s="28"/>
      <c r="U27" s="28"/>
      <c r="V27" s="51"/>
      <c r="W27" s="1"/>
      <c r="X27" s="1"/>
      <c r="Y27" s="1"/>
      <c r="Z27" s="1"/>
      <c r="AA27" s="1"/>
      <c r="AB27" s="1"/>
      <c r="AC27" s="1"/>
      <c r="AD27" s="1"/>
    </row>
    <row r="28" spans="1:30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8"/>
      <c r="P28" s="20"/>
    </row>
    <row r="29" spans="1:30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8"/>
      <c r="P29" s="20"/>
    </row>
    <row r="30" spans="1:30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8"/>
      <c r="P30" s="20"/>
    </row>
    <row r="31" spans="1:3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8"/>
      <c r="P31" s="20"/>
    </row>
    <row r="32" spans="1:30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4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8"/>
      <c r="N53" s="1"/>
      <c r="O53" s="4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8"/>
      <c r="N54" s="1"/>
      <c r="O54" s="48"/>
      <c r="P54" s="20"/>
    </row>
  </sheetData>
  <sortState ref="B4: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33</v>
      </c>
      <c r="F1" s="57"/>
      <c r="G1" s="58"/>
      <c r="H1" s="5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7"/>
      <c r="AB1" s="57"/>
      <c r="AC1" s="58"/>
      <c r="AD1" s="5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59" t="s">
        <v>36</v>
      </c>
      <c r="C2" s="60"/>
      <c r="D2" s="61"/>
      <c r="E2" s="13" t="s">
        <v>18</v>
      </c>
      <c r="F2" s="14"/>
      <c r="G2" s="14"/>
      <c r="H2" s="14"/>
      <c r="I2" s="62"/>
      <c r="J2" s="15"/>
      <c r="K2" s="63"/>
      <c r="L2" s="19" t="s">
        <v>37</v>
      </c>
      <c r="M2" s="14"/>
      <c r="N2" s="14"/>
      <c r="O2" s="64"/>
      <c r="P2" s="65"/>
      <c r="Q2" s="19" t="s">
        <v>38</v>
      </c>
      <c r="R2" s="14"/>
      <c r="S2" s="14"/>
      <c r="T2" s="14"/>
      <c r="U2" s="62"/>
      <c r="V2" s="64"/>
      <c r="W2" s="65"/>
      <c r="X2" s="66" t="s">
        <v>39</v>
      </c>
      <c r="Y2" s="67"/>
      <c r="Z2" s="68"/>
      <c r="AA2" s="13" t="s">
        <v>18</v>
      </c>
      <c r="AB2" s="14"/>
      <c r="AC2" s="14"/>
      <c r="AD2" s="14"/>
      <c r="AE2" s="62"/>
      <c r="AF2" s="15"/>
      <c r="AG2" s="63"/>
      <c r="AH2" s="19" t="s">
        <v>40</v>
      </c>
      <c r="AI2" s="14"/>
      <c r="AJ2" s="14"/>
      <c r="AK2" s="64"/>
      <c r="AL2" s="65"/>
      <c r="AM2" s="19" t="s">
        <v>38</v>
      </c>
      <c r="AN2" s="14"/>
      <c r="AO2" s="14"/>
      <c r="AP2" s="14"/>
      <c r="AQ2" s="62"/>
      <c r="AR2" s="64"/>
      <c r="AS2" s="69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41</v>
      </c>
      <c r="J3" s="17" t="s">
        <v>42</v>
      </c>
      <c r="K3" s="69"/>
      <c r="L3" s="17" t="s">
        <v>5</v>
      </c>
      <c r="M3" s="17" t="s">
        <v>6</v>
      </c>
      <c r="N3" s="17" t="s">
        <v>43</v>
      </c>
      <c r="O3" s="17" t="s">
        <v>41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41</v>
      </c>
      <c r="V3" s="17" t="s">
        <v>42</v>
      </c>
      <c r="W3" s="69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41</v>
      </c>
      <c r="AF3" s="17" t="s">
        <v>42</v>
      </c>
      <c r="AG3" s="69"/>
      <c r="AH3" s="17" t="s">
        <v>5</v>
      </c>
      <c r="AI3" s="17" t="s">
        <v>6</v>
      </c>
      <c r="AJ3" s="17" t="s">
        <v>43</v>
      </c>
      <c r="AK3" s="17" t="s">
        <v>41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41</v>
      </c>
      <c r="AR3" s="17" t="s">
        <v>42</v>
      </c>
      <c r="AS3" s="69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"/>
      <c r="E4" s="22"/>
      <c r="F4" s="22"/>
      <c r="G4" s="22"/>
      <c r="H4" s="23"/>
      <c r="I4" s="22"/>
      <c r="J4" s="70"/>
      <c r="K4" s="29"/>
      <c r="L4" s="71"/>
      <c r="M4" s="17"/>
      <c r="N4" s="17"/>
      <c r="O4" s="17"/>
      <c r="P4" s="28"/>
      <c r="Q4" s="22"/>
      <c r="R4" s="22"/>
      <c r="S4" s="23"/>
      <c r="T4" s="22"/>
      <c r="U4" s="22"/>
      <c r="V4" s="72"/>
      <c r="W4" s="29"/>
      <c r="X4" s="22">
        <v>1975</v>
      </c>
      <c r="Y4" s="22" t="s">
        <v>51</v>
      </c>
      <c r="Z4" s="100" t="s">
        <v>22</v>
      </c>
      <c r="AA4" s="22">
        <v>18</v>
      </c>
      <c r="AB4" s="22">
        <v>1</v>
      </c>
      <c r="AC4" s="22">
        <v>14</v>
      </c>
      <c r="AD4" s="22">
        <v>17</v>
      </c>
      <c r="AE4" s="22"/>
      <c r="AF4" s="70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73"/>
      <c r="AS4" s="74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"/>
      <c r="E5" s="22"/>
      <c r="F5" s="22"/>
      <c r="G5" s="22"/>
      <c r="H5" s="23"/>
      <c r="I5" s="22"/>
      <c r="J5" s="70"/>
      <c r="K5" s="29"/>
      <c r="L5" s="71"/>
      <c r="M5" s="17"/>
      <c r="N5" s="17"/>
      <c r="O5" s="17"/>
      <c r="P5" s="28"/>
      <c r="Q5" s="22"/>
      <c r="R5" s="22"/>
      <c r="S5" s="23"/>
      <c r="T5" s="22"/>
      <c r="U5" s="22"/>
      <c r="V5" s="72"/>
      <c r="W5" s="29"/>
      <c r="X5" s="22"/>
      <c r="Y5" s="22"/>
      <c r="Z5" s="100"/>
      <c r="AA5" s="22"/>
      <c r="AB5" s="22"/>
      <c r="AC5" s="22"/>
      <c r="AD5" s="22"/>
      <c r="AE5" s="22"/>
      <c r="AF5" s="70"/>
      <c r="AG5" s="29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73"/>
      <c r="AS5" s="74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"/>
      <c r="E6" s="22"/>
      <c r="F6" s="22"/>
      <c r="G6" s="22"/>
      <c r="H6" s="23"/>
      <c r="I6" s="22"/>
      <c r="J6" s="70"/>
      <c r="K6" s="29"/>
      <c r="L6" s="71"/>
      <c r="M6" s="17"/>
      <c r="N6" s="17"/>
      <c r="O6" s="17"/>
      <c r="P6" s="28"/>
      <c r="Q6" s="22"/>
      <c r="R6" s="22"/>
      <c r="S6" s="23"/>
      <c r="T6" s="22"/>
      <c r="U6" s="22"/>
      <c r="V6" s="72"/>
      <c r="W6" s="29"/>
      <c r="X6" s="22">
        <v>1983</v>
      </c>
      <c r="Y6" s="22" t="s">
        <v>52</v>
      </c>
      <c r="Z6" s="101" t="s">
        <v>22</v>
      </c>
      <c r="AA6" s="22">
        <v>13</v>
      </c>
      <c r="AB6" s="22">
        <v>1</v>
      </c>
      <c r="AC6" s="22">
        <v>7</v>
      </c>
      <c r="AD6" s="22">
        <v>6</v>
      </c>
      <c r="AE6" s="22"/>
      <c r="AF6" s="70"/>
      <c r="AG6" s="29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73"/>
      <c r="AS6" s="7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"/>
      <c r="E7" s="22"/>
      <c r="F7" s="22"/>
      <c r="G7" s="22"/>
      <c r="H7" s="23"/>
      <c r="I7" s="22"/>
      <c r="J7" s="70"/>
      <c r="K7" s="29"/>
      <c r="L7" s="71"/>
      <c r="M7" s="17"/>
      <c r="N7" s="17"/>
      <c r="O7" s="17"/>
      <c r="P7" s="28"/>
      <c r="Q7" s="22"/>
      <c r="R7" s="22"/>
      <c r="S7" s="23"/>
      <c r="T7" s="22"/>
      <c r="U7" s="22"/>
      <c r="V7" s="72"/>
      <c r="W7" s="29"/>
      <c r="X7" s="22">
        <v>1984</v>
      </c>
      <c r="Y7" s="22" t="s">
        <v>53</v>
      </c>
      <c r="Z7" s="101" t="s">
        <v>22</v>
      </c>
      <c r="AA7" s="22">
        <v>18</v>
      </c>
      <c r="AB7" s="22">
        <v>1</v>
      </c>
      <c r="AC7" s="22">
        <v>17</v>
      </c>
      <c r="AD7" s="22">
        <v>6</v>
      </c>
      <c r="AE7" s="22"/>
      <c r="AF7" s="70"/>
      <c r="AG7" s="29"/>
      <c r="AH7" s="17"/>
      <c r="AI7" s="17"/>
      <c r="AJ7" s="17"/>
      <c r="AK7" s="17"/>
      <c r="AL7" s="28"/>
      <c r="AM7" s="22"/>
      <c r="AN7" s="22"/>
      <c r="AO7" s="22"/>
      <c r="AP7" s="22"/>
      <c r="AQ7" s="22"/>
      <c r="AR7" s="73"/>
      <c r="AS7" s="7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"/>
      <c r="E8" s="22"/>
      <c r="F8" s="22"/>
      <c r="G8" s="22"/>
      <c r="H8" s="23"/>
      <c r="I8" s="22"/>
      <c r="J8" s="70"/>
      <c r="K8" s="29"/>
      <c r="L8" s="71"/>
      <c r="M8" s="17"/>
      <c r="N8" s="17"/>
      <c r="O8" s="17"/>
      <c r="P8" s="28"/>
      <c r="Q8" s="22"/>
      <c r="R8" s="22"/>
      <c r="S8" s="23"/>
      <c r="T8" s="22"/>
      <c r="U8" s="22"/>
      <c r="V8" s="72"/>
      <c r="W8" s="29"/>
      <c r="X8" s="22">
        <v>1985</v>
      </c>
      <c r="Y8" s="22" t="s">
        <v>54</v>
      </c>
      <c r="Z8" s="101" t="s">
        <v>22</v>
      </c>
      <c r="AA8" s="22">
        <v>14</v>
      </c>
      <c r="AB8" s="22">
        <v>0</v>
      </c>
      <c r="AC8" s="22">
        <v>7</v>
      </c>
      <c r="AD8" s="22">
        <v>2</v>
      </c>
      <c r="AE8" s="22"/>
      <c r="AF8" s="70"/>
      <c r="AG8" s="29"/>
      <c r="AH8" s="17"/>
      <c r="AI8" s="17"/>
      <c r="AJ8" s="17"/>
      <c r="AK8" s="17"/>
      <c r="AL8" s="28"/>
      <c r="AM8" s="22"/>
      <c r="AN8" s="22"/>
      <c r="AO8" s="22"/>
      <c r="AP8" s="22"/>
      <c r="AQ8" s="22"/>
      <c r="AR8" s="73"/>
      <c r="AS8" s="74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2"/>
      <c r="C9" s="25"/>
      <c r="D9" s="2"/>
      <c r="E9" s="22"/>
      <c r="F9" s="22"/>
      <c r="G9" s="22"/>
      <c r="H9" s="23"/>
      <c r="I9" s="22"/>
      <c r="J9" s="70"/>
      <c r="K9" s="29"/>
      <c r="L9" s="71"/>
      <c r="M9" s="17"/>
      <c r="N9" s="17"/>
      <c r="O9" s="17"/>
      <c r="P9" s="28"/>
      <c r="Q9" s="22"/>
      <c r="R9" s="22"/>
      <c r="S9" s="23"/>
      <c r="T9" s="22"/>
      <c r="U9" s="22"/>
      <c r="V9" s="72"/>
      <c r="W9" s="29"/>
      <c r="X9" s="22">
        <v>1986</v>
      </c>
      <c r="Y9" s="22" t="s">
        <v>21</v>
      </c>
      <c r="Z9" s="101" t="s">
        <v>22</v>
      </c>
      <c r="AA9" s="22">
        <v>22</v>
      </c>
      <c r="AB9" s="22">
        <v>2</v>
      </c>
      <c r="AC9" s="22">
        <v>9</v>
      </c>
      <c r="AD9" s="22">
        <v>12</v>
      </c>
      <c r="AE9" s="22"/>
      <c r="AF9" s="70"/>
      <c r="AG9" s="29"/>
      <c r="AH9" s="17"/>
      <c r="AI9" s="17"/>
      <c r="AJ9" s="17"/>
      <c r="AK9" s="17"/>
      <c r="AL9" s="28"/>
      <c r="AM9" s="22"/>
      <c r="AN9" s="22"/>
      <c r="AO9" s="22"/>
      <c r="AP9" s="22"/>
      <c r="AQ9" s="22"/>
      <c r="AR9" s="73"/>
      <c r="AS9" s="74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75" t="s">
        <v>44</v>
      </c>
      <c r="C10" s="76"/>
      <c r="D10" s="77"/>
      <c r="E10" s="78">
        <f>SUM(E4:E9)</f>
        <v>0</v>
      </c>
      <c r="F10" s="78">
        <f>SUM(F4:F9)</f>
        <v>0</v>
      </c>
      <c r="G10" s="78">
        <f>SUM(G4:G9)</f>
        <v>0</v>
      </c>
      <c r="H10" s="78">
        <f>SUM(H4:H9)</f>
        <v>0</v>
      </c>
      <c r="I10" s="78">
        <f>SUM(I4:I9)</f>
        <v>0</v>
      </c>
      <c r="J10" s="79">
        <v>0</v>
      </c>
      <c r="K10" s="63">
        <f>SUM(K4:K9)</f>
        <v>0</v>
      </c>
      <c r="L10" s="19"/>
      <c r="M10" s="62"/>
      <c r="N10" s="80"/>
      <c r="O10" s="81"/>
      <c r="P10" s="28"/>
      <c r="Q10" s="78">
        <f>SUM(Q4:Q9)</f>
        <v>0</v>
      </c>
      <c r="R10" s="78">
        <f>SUM(R4:R9)</f>
        <v>0</v>
      </c>
      <c r="S10" s="78">
        <f>SUM(S4:S9)</f>
        <v>0</v>
      </c>
      <c r="T10" s="78">
        <f>SUM(T4:T9)</f>
        <v>0</v>
      </c>
      <c r="U10" s="78">
        <f>SUM(U4:U9)</f>
        <v>0</v>
      </c>
      <c r="V10" s="82">
        <v>0</v>
      </c>
      <c r="W10" s="63">
        <f>SUM(W4:W9)</f>
        <v>0</v>
      </c>
      <c r="X10" s="16" t="s">
        <v>44</v>
      </c>
      <c r="Y10" s="18"/>
      <c r="Z10" s="15"/>
      <c r="AA10" s="78">
        <f>SUM(AA4:AA9)</f>
        <v>85</v>
      </c>
      <c r="AB10" s="78">
        <f>SUM(AB4:AB9)</f>
        <v>5</v>
      </c>
      <c r="AC10" s="78">
        <f>SUM(AC4:AC9)</f>
        <v>54</v>
      </c>
      <c r="AD10" s="78">
        <f>SUM(AD4:AD9)</f>
        <v>43</v>
      </c>
      <c r="AE10" s="78">
        <f>SUM(AE4:AE9)</f>
        <v>0</v>
      </c>
      <c r="AF10" s="79">
        <v>0</v>
      </c>
      <c r="AG10" s="63">
        <f>SUM(AG4:AG9)</f>
        <v>0</v>
      </c>
      <c r="AH10" s="19"/>
      <c r="AI10" s="62"/>
      <c r="AJ10" s="80"/>
      <c r="AK10" s="81"/>
      <c r="AL10" s="28"/>
      <c r="AM10" s="78">
        <f>SUM(AM4:AM9)</f>
        <v>0</v>
      </c>
      <c r="AN10" s="78">
        <f>SUM(AN4:AN9)</f>
        <v>0</v>
      </c>
      <c r="AO10" s="78">
        <f>SUM(AO4:AO9)</f>
        <v>0</v>
      </c>
      <c r="AP10" s="78">
        <f>SUM(AP4:AP9)</f>
        <v>0</v>
      </c>
      <c r="AQ10" s="78">
        <f>SUM(AQ4:AQ9)</f>
        <v>0</v>
      </c>
      <c r="AR10" s="79">
        <v>0</v>
      </c>
      <c r="AS10" s="69">
        <f>SUM(AS4:AS9)</f>
        <v>0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49"/>
      <c r="K11" s="29"/>
      <c r="L11" s="28"/>
      <c r="M11" s="28"/>
      <c r="N11" s="28"/>
      <c r="O11" s="28"/>
      <c r="P11" s="1"/>
      <c r="Q11" s="1"/>
      <c r="R11" s="50"/>
      <c r="S11" s="1"/>
      <c r="T11" s="1"/>
      <c r="U11" s="28"/>
      <c r="V11" s="28"/>
      <c r="W11" s="29"/>
      <c r="X11" s="1"/>
      <c r="Y11" s="1"/>
      <c r="Z11" s="1"/>
      <c r="AA11" s="1"/>
      <c r="AB11" s="1"/>
      <c r="AC11" s="1"/>
      <c r="AD11" s="1"/>
      <c r="AE11" s="1"/>
      <c r="AF11" s="49"/>
      <c r="AG11" s="29"/>
      <c r="AH11" s="28"/>
      <c r="AI11" s="28"/>
      <c r="AJ11" s="28"/>
      <c r="AK11" s="28"/>
      <c r="AL11" s="1"/>
      <c r="AM11" s="1"/>
      <c r="AN11" s="50"/>
      <c r="AO11" s="1"/>
      <c r="AP11" s="1"/>
      <c r="AQ11" s="28"/>
      <c r="AR11" s="28"/>
      <c r="AS11" s="29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83" t="s">
        <v>45</v>
      </c>
      <c r="C12" s="84"/>
      <c r="D12" s="85"/>
      <c r="E12" s="15" t="s">
        <v>3</v>
      </c>
      <c r="F12" s="17" t="s">
        <v>8</v>
      </c>
      <c r="G12" s="15" t="s">
        <v>5</v>
      </c>
      <c r="H12" s="17" t="s">
        <v>6</v>
      </c>
      <c r="I12" s="17" t="s">
        <v>41</v>
      </c>
      <c r="J12" s="17" t="s">
        <v>42</v>
      </c>
      <c r="K12" s="28"/>
      <c r="L12" s="17" t="s">
        <v>46</v>
      </c>
      <c r="M12" s="17" t="s">
        <v>47</v>
      </c>
      <c r="N12" s="17" t="s">
        <v>48</v>
      </c>
      <c r="O12" s="17" t="s">
        <v>49</v>
      </c>
      <c r="Q12" s="50"/>
      <c r="R12" s="50" t="s">
        <v>31</v>
      </c>
      <c r="S12" s="50"/>
      <c r="T12" s="86" t="s">
        <v>32</v>
      </c>
      <c r="U12" s="28"/>
      <c r="V12" s="29"/>
      <c r="W12" s="29"/>
      <c r="X12" s="87"/>
      <c r="Y12" s="87"/>
      <c r="Z12" s="87"/>
      <c r="AA12" s="87"/>
      <c r="AB12" s="87"/>
      <c r="AC12" s="50"/>
      <c r="AD12" s="50"/>
      <c r="AE12" s="50"/>
      <c r="AF12" s="1"/>
      <c r="AG12" s="1"/>
      <c r="AH12" s="1"/>
      <c r="AI12" s="1"/>
      <c r="AJ12" s="1"/>
      <c r="AK12" s="1"/>
      <c r="AM12" s="29"/>
      <c r="AN12" s="87"/>
      <c r="AO12" s="87"/>
      <c r="AP12" s="87"/>
      <c r="AQ12" s="87"/>
      <c r="AR12" s="87"/>
      <c r="AS12" s="87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0" t="s">
        <v>50</v>
      </c>
      <c r="C13" s="12"/>
      <c r="D13" s="24"/>
      <c r="E13" s="88">
        <v>21</v>
      </c>
      <c r="F13" s="88">
        <v>0</v>
      </c>
      <c r="G13" s="88">
        <v>3</v>
      </c>
      <c r="H13" s="88">
        <v>4</v>
      </c>
      <c r="I13" s="88">
        <v>0</v>
      </c>
      <c r="J13" s="89">
        <v>0</v>
      </c>
      <c r="K13" s="1" t="e">
        <f>PRODUCT(I13/J13)</f>
        <v>#DIV/0!</v>
      </c>
      <c r="L13" s="90">
        <v>0</v>
      </c>
      <c r="M13" s="90">
        <v>0</v>
      </c>
      <c r="N13" s="90">
        <v>0</v>
      </c>
      <c r="O13" s="90">
        <v>0</v>
      </c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1"/>
      <c r="AL13" s="1"/>
      <c r="AM13" s="1"/>
      <c r="AN13" s="50"/>
      <c r="AO13" s="50"/>
      <c r="AP13" s="50"/>
      <c r="AQ13" s="50"/>
      <c r="AR13" s="50"/>
      <c r="AS13" s="50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91" t="s">
        <v>36</v>
      </c>
      <c r="C14" s="92"/>
      <c r="D14" s="93"/>
      <c r="E14" s="88">
        <f>PRODUCT(E10+Q10)</f>
        <v>0</v>
      </c>
      <c r="F14" s="88">
        <f>PRODUCT(F10+R10)</f>
        <v>0</v>
      </c>
      <c r="G14" s="88">
        <f>PRODUCT(G10+S10)</f>
        <v>0</v>
      </c>
      <c r="H14" s="88">
        <f>PRODUCT(H10+T10)</f>
        <v>0</v>
      </c>
      <c r="I14" s="88">
        <f>PRODUCT(I10+U10)</f>
        <v>0</v>
      </c>
      <c r="J14" s="89">
        <v>0</v>
      </c>
      <c r="K14" s="1">
        <f>PRODUCT(K10+W10)</f>
        <v>0</v>
      </c>
      <c r="L14" s="90">
        <v>0</v>
      </c>
      <c r="M14" s="90">
        <v>0</v>
      </c>
      <c r="N14" s="90">
        <v>0</v>
      </c>
      <c r="O14" s="90">
        <v>0</v>
      </c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94" t="s">
        <v>39</v>
      </c>
      <c r="C15" s="95"/>
      <c r="D15" s="96"/>
      <c r="E15" s="88">
        <f>PRODUCT(AA10+AM10)</f>
        <v>85</v>
      </c>
      <c r="F15" s="88">
        <f>PRODUCT(AB10+AN10)</f>
        <v>5</v>
      </c>
      <c r="G15" s="88">
        <f>PRODUCT(AC10+AO10)</f>
        <v>54</v>
      </c>
      <c r="H15" s="88">
        <f>PRODUCT(AD10+AP10)</f>
        <v>43</v>
      </c>
      <c r="I15" s="88">
        <f>PRODUCT(AE10+AQ10)</f>
        <v>0</v>
      </c>
      <c r="J15" s="89">
        <v>0</v>
      </c>
      <c r="K15" s="28">
        <f>PRODUCT(AG10+AS10)</f>
        <v>0</v>
      </c>
      <c r="L15" s="90">
        <f>PRODUCT((F15+G15)/E15)</f>
        <v>0.69411764705882351</v>
      </c>
      <c r="M15" s="90">
        <f>PRODUCT(H15/E15)</f>
        <v>0.50588235294117645</v>
      </c>
      <c r="N15" s="90">
        <f>PRODUCT((F15+G15+H15)/E15)</f>
        <v>1.2</v>
      </c>
      <c r="O15" s="90">
        <f>PRODUCT(I15/E15)</f>
        <v>0</v>
      </c>
      <c r="Q15" s="50"/>
      <c r="R15" s="50"/>
      <c r="S15" s="1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1"/>
      <c r="AL15" s="28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97" t="s">
        <v>44</v>
      </c>
      <c r="C16" s="98"/>
      <c r="D16" s="99"/>
      <c r="E16" s="88">
        <f>SUM(E13:E15)</f>
        <v>106</v>
      </c>
      <c r="F16" s="88">
        <f t="shared" ref="F16:I16" si="0">SUM(F13:F15)</f>
        <v>5</v>
      </c>
      <c r="G16" s="88">
        <f t="shared" si="0"/>
        <v>57</v>
      </c>
      <c r="H16" s="88">
        <f t="shared" si="0"/>
        <v>47</v>
      </c>
      <c r="I16" s="88">
        <f t="shared" si="0"/>
        <v>0</v>
      </c>
      <c r="J16" s="89">
        <v>0</v>
      </c>
      <c r="K16" s="1" t="e">
        <f>SUM(K13:K15)</f>
        <v>#DIV/0!</v>
      </c>
      <c r="L16" s="90">
        <f>PRODUCT((F16+G16)/E16)</f>
        <v>0.58490566037735847</v>
      </c>
      <c r="M16" s="90">
        <f>PRODUCT(H16/E16)</f>
        <v>0.44339622641509435</v>
      </c>
      <c r="N16" s="90">
        <f>PRODUCT((F16+G16+H16)/E16)</f>
        <v>1.0283018867924529</v>
      </c>
      <c r="O16" s="90">
        <f>PRODUCT(I16/E16)</f>
        <v>0</v>
      </c>
      <c r="Q16" s="28"/>
      <c r="R16" s="28"/>
      <c r="S16" s="28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28"/>
      <c r="F17" s="28"/>
      <c r="G17" s="28"/>
      <c r="H17" s="28"/>
      <c r="I17" s="28"/>
      <c r="J17" s="1"/>
      <c r="K17" s="1"/>
      <c r="L17" s="28"/>
      <c r="M17" s="28"/>
      <c r="N17" s="28"/>
      <c r="O17" s="28"/>
      <c r="P17" s="1"/>
      <c r="Q17" s="1"/>
      <c r="R17" s="1"/>
      <c r="S17" s="1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8"/>
      <c r="R171" s="28"/>
      <c r="S171" s="28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8"/>
      <c r="R172" s="28"/>
      <c r="S172" s="28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1"/>
      <c r="AL172" s="28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8"/>
      <c r="R173" s="28"/>
      <c r="S173" s="28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1"/>
      <c r="AL173" s="28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1"/>
      <c r="AL174" s="28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28"/>
      <c r="R175" s="28"/>
      <c r="S175" s="28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1"/>
      <c r="AL175" s="28"/>
    </row>
    <row r="176" spans="1:57" ht="14.25" x14ac:dyDescent="0.2">
      <c r="L176"/>
      <c r="M176"/>
      <c r="N176"/>
      <c r="O176"/>
      <c r="P176"/>
      <c r="Q176" s="28"/>
      <c r="R176" s="28"/>
      <c r="S176" s="28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1"/>
      <c r="AL176" s="28"/>
    </row>
    <row r="177" spans="12:38" ht="14.25" x14ac:dyDescent="0.2">
      <c r="L177"/>
      <c r="M177"/>
      <c r="N177"/>
      <c r="O177"/>
      <c r="P177"/>
      <c r="Q177" s="28"/>
      <c r="R177" s="28"/>
      <c r="S177" s="28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1"/>
      <c r="AL178" s="28"/>
    </row>
    <row r="179" spans="12:38" ht="14.25" x14ac:dyDescent="0.2">
      <c r="L179" s="28"/>
      <c r="M179" s="28"/>
      <c r="N179" s="28"/>
      <c r="O179" s="28"/>
      <c r="P179" s="28"/>
      <c r="R179" s="28"/>
      <c r="S179" s="28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1"/>
      <c r="AL179" s="28"/>
    </row>
    <row r="180" spans="12:38" ht="14.25" x14ac:dyDescent="0.2">
      <c r="L180" s="28"/>
      <c r="M180" s="28"/>
      <c r="N180" s="28"/>
      <c r="O180" s="28"/>
      <c r="P180" s="28"/>
      <c r="R180" s="28"/>
      <c r="S180" s="28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1"/>
      <c r="AL180" s="28"/>
    </row>
    <row r="181" spans="12:38" ht="14.25" x14ac:dyDescent="0.2">
      <c r="L181" s="28"/>
      <c r="M181" s="28"/>
      <c r="N181" s="28"/>
      <c r="O181" s="28"/>
      <c r="P181" s="28"/>
      <c r="R181" s="28"/>
      <c r="S181" s="28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28"/>
      <c r="AL181" s="28"/>
    </row>
    <row r="182" spans="12:38" x14ac:dyDescent="0.25">
      <c r="R182" s="29"/>
      <c r="S182" s="29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</row>
    <row r="183" spans="12:38" x14ac:dyDescent="0.25">
      <c r="R183" s="29"/>
      <c r="S183" s="29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</row>
    <row r="184" spans="12:38" x14ac:dyDescent="0.25">
      <c r="R184" s="29"/>
      <c r="S184" s="29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</row>
    <row r="185" spans="12:38" x14ac:dyDescent="0.25">
      <c r="L185"/>
      <c r="M185"/>
      <c r="N185"/>
      <c r="O185"/>
      <c r="P185"/>
      <c r="R185" s="29"/>
      <c r="S185" s="2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ht="14.25" x14ac:dyDescent="0.2">
      <c r="L212"/>
      <c r="M212"/>
      <c r="N212"/>
      <c r="O212"/>
      <c r="P212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ht="14.25" x14ac:dyDescent="0.2">
      <c r="L213"/>
      <c r="M213"/>
      <c r="N213"/>
      <c r="O213"/>
      <c r="P213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2018-12-22T19:41:04Z</dcterms:modified>
</cp:coreProperties>
</file>