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7" i="4" l="1"/>
  <c r="O20" i="4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I17" i="4"/>
  <c r="I21" i="4" s="1"/>
  <c r="I23" i="4" s="1"/>
  <c r="H17" i="4"/>
  <c r="G17" i="4"/>
  <c r="G21" i="4" s="1"/>
  <c r="G23" i="4" s="1"/>
  <c r="F17" i="4"/>
  <c r="E17" i="4"/>
  <c r="E21" i="4" s="1"/>
  <c r="E23" i="4" s="1"/>
  <c r="F21" i="4" l="1"/>
  <c r="F23" i="4" s="1"/>
  <c r="L23" i="4" s="1"/>
  <c r="H21" i="4"/>
  <c r="M21" i="4"/>
  <c r="AR17" i="4"/>
  <c r="K21" i="4"/>
  <c r="F22" i="4"/>
  <c r="H22" i="4"/>
  <c r="M22" i="4" s="1"/>
  <c r="N21" i="4"/>
  <c r="O21" i="4"/>
  <c r="O23" i="4"/>
  <c r="O22" i="4"/>
  <c r="J22" i="4"/>
  <c r="AF17" i="4"/>
  <c r="AB21" i="1"/>
  <c r="AA21" i="1"/>
  <c r="Z21" i="1"/>
  <c r="Y21" i="1"/>
  <c r="X21" i="1"/>
  <c r="W21" i="1"/>
  <c r="T21" i="1"/>
  <c r="S21" i="1"/>
  <c r="R21" i="1"/>
  <c r="Q21" i="1"/>
  <c r="P21" i="1"/>
  <c r="H23" i="4" l="1"/>
  <c r="M23" i="4" s="1"/>
  <c r="L21" i="4"/>
  <c r="N22" i="4"/>
  <c r="K23" i="4"/>
  <c r="L22" i="4"/>
  <c r="N23" i="4" l="1"/>
</calcChain>
</file>

<file path=xl/sharedStrings.xml><?xml version="1.0" encoding="utf-8"?>
<sst xmlns="http://schemas.openxmlformats.org/spreadsheetml/2006/main" count="264" uniqueCount="109">
  <si>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</si>
  <si>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</si>
  <si>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</si>
  <si>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</si>
  <si>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</si>
  <si>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</si>
  <si>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</si>
  <si>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</si>
  <si>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</si>
  <si>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</si>
  <si>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</si>
  <si>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</si>
  <si>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</si>
  <si>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</si>
  <si>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</si>
  <si>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</si>
  <si>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</si>
  <si>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</si>
  <si>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</si>
  <si>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</si>
  <si>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</si>
  <si>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</si>
  <si>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</si>
  <si>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</si>
  <si>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</si>
  <si>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</si>
  <si>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</si>
  <si>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</si>
  <si>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</si>
  <si>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</si>
  <si>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</si>
  <si>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</si>
  <si>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</si>
  <si>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</si>
  <si>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14.</t>
  </si>
  <si>
    <t>KPL</t>
  </si>
  <si>
    <t>13.</t>
  </si>
  <si>
    <t>4.</t>
  </si>
  <si>
    <t>ykköspesis</t>
  </si>
  <si>
    <t>5.</t>
  </si>
  <si>
    <t>2.</t>
  </si>
  <si>
    <t>1.</t>
  </si>
  <si>
    <t>suomensarja</t>
  </si>
  <si>
    <t xml:space="preserve">  18 v   1 kk 10 pv</t>
  </si>
  <si>
    <t>12.05. 1991  Lippo - KPL  7-6</t>
  </si>
  <si>
    <t xml:space="preserve">  18 v   1 kk 17 pv</t>
  </si>
  <si>
    <t>04.08. 1991  KPL - SoJy  11-12</t>
  </si>
  <si>
    <t>20.  ottelu</t>
  </si>
  <si>
    <t>05.05. 1991  KPL - KiPa  1-3</t>
  </si>
  <si>
    <t xml:space="preserve">  18 v   3 kk 30 pv</t>
  </si>
  <si>
    <t>LMV</t>
  </si>
  <si>
    <t>KuPu</t>
  </si>
  <si>
    <t>VM</t>
  </si>
  <si>
    <t>KPL  2</t>
  </si>
  <si>
    <t>9.</t>
  </si>
  <si>
    <t>VM  2</t>
  </si>
  <si>
    <t>6.</t>
  </si>
  <si>
    <t>Seurat</t>
  </si>
  <si>
    <t>KPL = Kouvolan Pallonlyöjät  (1931), kasvattajaseura</t>
  </si>
  <si>
    <t>KuPu = Kuusankosken Puhti  (1910)</t>
  </si>
  <si>
    <t>VM = Vaasan Maila  (1933)</t>
  </si>
  <si>
    <t>LMV = Lahden Mailaveikot  (1929)</t>
  </si>
  <si>
    <t>5.4.1973</t>
  </si>
  <si>
    <t>Teemu Mäkipaakkanen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</si>
  <si>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</si>
  <si>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</si>
  <si>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</si>
  <si>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</si>
  <si>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</si>
  <si>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</si>
  <si>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</si>
  <si>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</si>
  <si>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</si>
  <si>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</si>
  <si>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</si>
  <si>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</si>
  <si>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</si>
  <si>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</si>
  <si>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</si>
  <si>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Itä</t>
  </si>
  <si>
    <t>Kari-Pekka Heinonen</t>
  </si>
  <si>
    <t>C-POJAT</t>
  </si>
  <si>
    <t>17.06. 1988  Kannus</t>
  </si>
  <si>
    <t xml:space="preserve">  17-10</t>
  </si>
  <si>
    <t>500</t>
  </si>
  <si>
    <t>A - POJAT</t>
  </si>
  <si>
    <t xml:space="preserve"> ITÄ - LÄNSI - KORTTI</t>
  </si>
  <si>
    <t>jok</t>
  </si>
  <si>
    <t>****</t>
  </si>
  <si>
    <t>SUPERPPESIS</t>
  </si>
  <si>
    <t xml:space="preserve"> Arvo-ottelut</t>
  </si>
  <si>
    <t>Mitalit</t>
  </si>
  <si>
    <t>hSM</t>
  </si>
  <si>
    <t>Lyöty</t>
  </si>
  <si>
    <t>Tuotu</t>
  </si>
  <si>
    <t>3/6</t>
  </si>
  <si>
    <t>2/3</t>
  </si>
  <si>
    <t>1/1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</si>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</sst>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8" customWidth="1"/>
    <col min="16" max="20" width="5.7109375" style="81" customWidth="1"/>
    <col min="21" max="21" width="8.7109375" style="81" customWidth="1"/>
    <col min="22" max="22" width="0.7109375" style="28" customWidth="1"/>
    <col min="23" max="27" width="5.7109375" style="81" customWidth="1"/>
    <col min="28" max="28" width="8.7109375" style="81" customWidth="1"/>
    <col min="29" max="29" width="0.7109375" style="28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63</v>
      </c>
      <c r="C1" s="3"/>
      <c r="D1" s="4"/>
      <c r="E1" s="5"/>
      <c r="F1" s="6" t="s">
        <v>62</v>
      </c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4"/>
      <c r="W2" s="22" t="s">
        <v>15</v>
      </c>
      <c r="X2" s="14"/>
      <c r="Y2" s="14"/>
      <c r="Z2" s="14"/>
      <c r="AA2" s="14"/>
      <c r="AB2" s="14"/>
      <c r="AC2" s="114"/>
      <c r="AD2" s="22" t="s">
        <v>90</v>
      </c>
      <c r="AE2" s="14"/>
      <c r="AF2" s="14"/>
      <c r="AG2" s="20"/>
      <c r="AH2" s="14" t="s">
        <v>91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1991</v>
      </c>
      <c r="C4" s="25" t="s">
        <v>34</v>
      </c>
      <c r="D4" s="26" t="s">
        <v>35</v>
      </c>
      <c r="E4" s="25">
        <v>22</v>
      </c>
      <c r="F4" s="25">
        <v>0</v>
      </c>
      <c r="G4" s="25">
        <v>1</v>
      </c>
      <c r="H4" s="25">
        <v>3</v>
      </c>
      <c r="I4" s="25">
        <v>32</v>
      </c>
      <c r="J4" s="25">
        <v>19</v>
      </c>
      <c r="K4" s="25">
        <v>9</v>
      </c>
      <c r="L4" s="25">
        <v>3</v>
      </c>
      <c r="M4" s="25">
        <v>1</v>
      </c>
      <c r="N4" s="27">
        <v>0.27800000000000002</v>
      </c>
      <c r="O4" s="28"/>
      <c r="P4" s="25"/>
      <c r="Q4" s="25"/>
      <c r="R4" s="25"/>
      <c r="S4" s="25"/>
      <c r="T4" s="25"/>
      <c r="U4" s="25"/>
      <c r="V4" s="28"/>
      <c r="W4" s="40"/>
      <c r="X4" s="40"/>
      <c r="Y4" s="40"/>
      <c r="Z4" s="40"/>
      <c r="AA4" s="40"/>
      <c r="AB4" s="71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1992</v>
      </c>
      <c r="C5" s="32" t="s">
        <v>34</v>
      </c>
      <c r="D5" s="33" t="s">
        <v>35</v>
      </c>
      <c r="E5" s="32"/>
      <c r="F5" s="34" t="s">
        <v>38</v>
      </c>
      <c r="G5" s="85"/>
      <c r="H5" s="83"/>
      <c r="I5" s="32"/>
      <c r="J5" s="32"/>
      <c r="K5" s="32"/>
      <c r="L5" s="32"/>
      <c r="M5" s="32"/>
      <c r="N5" s="35"/>
      <c r="O5" s="24"/>
      <c r="P5" s="25"/>
      <c r="Q5" s="25"/>
      <c r="R5" s="25"/>
      <c r="S5" s="25"/>
      <c r="T5" s="25"/>
      <c r="U5" s="25"/>
      <c r="V5" s="24"/>
      <c r="W5" s="40"/>
      <c r="X5" s="40"/>
      <c r="Y5" s="30"/>
      <c r="Z5" s="40"/>
      <c r="AA5" s="40"/>
      <c r="AB5" s="71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6">
        <v>1993</v>
      </c>
      <c r="C6" s="36" t="s">
        <v>39</v>
      </c>
      <c r="D6" s="37" t="s">
        <v>35</v>
      </c>
      <c r="E6" s="36"/>
      <c r="F6" s="38" t="s">
        <v>42</v>
      </c>
      <c r="G6" s="86"/>
      <c r="H6" s="84"/>
      <c r="I6" s="36"/>
      <c r="J6" s="36"/>
      <c r="K6" s="36"/>
      <c r="L6" s="36"/>
      <c r="M6" s="36"/>
      <c r="N6" s="39"/>
      <c r="O6" s="24"/>
      <c r="P6" s="25"/>
      <c r="Q6" s="25"/>
      <c r="R6" s="25"/>
      <c r="S6" s="25"/>
      <c r="T6" s="25"/>
      <c r="U6" s="25"/>
      <c r="V6" s="24"/>
      <c r="W6" s="40"/>
      <c r="X6" s="40"/>
      <c r="Y6" s="30"/>
      <c r="Z6" s="40"/>
      <c r="AA6" s="40"/>
      <c r="AB6" s="71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6">
        <v>1994</v>
      </c>
      <c r="C7" s="36" t="s">
        <v>37</v>
      </c>
      <c r="D7" s="37" t="s">
        <v>35</v>
      </c>
      <c r="E7" s="36"/>
      <c r="F7" s="38" t="s">
        <v>42</v>
      </c>
      <c r="G7" s="86"/>
      <c r="H7" s="84"/>
      <c r="I7" s="36"/>
      <c r="J7" s="36"/>
      <c r="K7" s="36"/>
      <c r="L7" s="36"/>
      <c r="M7" s="36"/>
      <c r="N7" s="39"/>
      <c r="O7" s="28"/>
      <c r="P7" s="25"/>
      <c r="Q7" s="25"/>
      <c r="R7" s="25"/>
      <c r="S7" s="25"/>
      <c r="T7" s="25"/>
      <c r="U7" s="25"/>
      <c r="V7" s="28"/>
      <c r="W7" s="40"/>
      <c r="X7" s="40"/>
      <c r="Y7" s="30"/>
      <c r="Z7" s="40"/>
      <c r="AA7" s="40"/>
      <c r="AB7" s="71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6">
        <v>1995</v>
      </c>
      <c r="C8" s="36" t="s">
        <v>40</v>
      </c>
      <c r="D8" s="37" t="s">
        <v>35</v>
      </c>
      <c r="E8" s="36"/>
      <c r="F8" s="38" t="s">
        <v>42</v>
      </c>
      <c r="G8" s="86"/>
      <c r="H8" s="84"/>
      <c r="I8" s="36"/>
      <c r="J8" s="36"/>
      <c r="K8" s="36"/>
      <c r="L8" s="36"/>
      <c r="M8" s="36"/>
      <c r="N8" s="39"/>
      <c r="O8" s="28"/>
      <c r="P8" s="25"/>
      <c r="Q8" s="25"/>
      <c r="R8" s="25"/>
      <c r="S8" s="25"/>
      <c r="T8" s="25"/>
      <c r="U8" s="25"/>
      <c r="V8" s="28"/>
      <c r="W8" s="40"/>
      <c r="X8" s="30"/>
      <c r="Y8" s="30"/>
      <c r="Z8" s="30"/>
      <c r="AA8" s="40"/>
      <c r="AB8" s="71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6">
        <v>1996</v>
      </c>
      <c r="C9" s="36" t="s">
        <v>41</v>
      </c>
      <c r="D9" s="37" t="s">
        <v>35</v>
      </c>
      <c r="E9" s="36"/>
      <c r="F9" s="38" t="s">
        <v>42</v>
      </c>
      <c r="G9" s="86"/>
      <c r="H9" s="84"/>
      <c r="I9" s="36"/>
      <c r="J9" s="36"/>
      <c r="K9" s="36"/>
      <c r="L9" s="36"/>
      <c r="M9" s="36"/>
      <c r="N9" s="39"/>
      <c r="O9" s="28"/>
      <c r="P9" s="25"/>
      <c r="Q9" s="25"/>
      <c r="R9" s="29"/>
      <c r="S9" s="25"/>
      <c r="T9" s="25"/>
      <c r="U9" s="25"/>
      <c r="V9" s="28"/>
      <c r="W9" s="40"/>
      <c r="X9" s="40"/>
      <c r="Y9" s="40"/>
      <c r="Z9" s="40"/>
      <c r="AA9" s="40"/>
      <c r="AB9" s="71"/>
      <c r="AC9" s="28"/>
      <c r="AD9" s="25"/>
      <c r="AE9" s="2"/>
      <c r="AF9" s="41"/>
      <c r="AG9" s="29"/>
      <c r="AH9" s="31"/>
      <c r="AI9" s="25"/>
      <c r="AJ9" s="9"/>
    </row>
    <row r="10" spans="1:36" s="23" customFormat="1" ht="15" customHeight="1" x14ac:dyDescent="0.25">
      <c r="A10" s="9"/>
      <c r="B10" s="32">
        <v>1997</v>
      </c>
      <c r="C10" s="32" t="s">
        <v>40</v>
      </c>
      <c r="D10" s="33" t="s">
        <v>35</v>
      </c>
      <c r="E10" s="32"/>
      <c r="F10" s="34" t="s">
        <v>38</v>
      </c>
      <c r="G10" s="85"/>
      <c r="H10" s="83"/>
      <c r="I10" s="32"/>
      <c r="J10" s="32"/>
      <c r="K10" s="32"/>
      <c r="L10" s="32"/>
      <c r="M10" s="32"/>
      <c r="N10" s="35"/>
      <c r="O10" s="28"/>
      <c r="P10" s="25"/>
      <c r="Q10" s="25"/>
      <c r="R10" s="29"/>
      <c r="S10" s="25"/>
      <c r="T10" s="25"/>
      <c r="U10" s="25"/>
      <c r="V10" s="28"/>
      <c r="W10" s="40">
        <v>4</v>
      </c>
      <c r="X10" s="40">
        <v>0</v>
      </c>
      <c r="Y10" s="40">
        <v>1</v>
      </c>
      <c r="Z10" s="40">
        <v>2</v>
      </c>
      <c r="AA10" s="40">
        <v>9</v>
      </c>
      <c r="AB10" s="71">
        <v>0.375</v>
      </c>
      <c r="AC10" s="28"/>
      <c r="AD10" s="25"/>
      <c r="AE10" s="2"/>
      <c r="AF10" s="41"/>
      <c r="AG10" s="29"/>
      <c r="AH10" s="31"/>
      <c r="AI10" s="25"/>
      <c r="AJ10" s="9"/>
    </row>
    <row r="11" spans="1:36" s="23" customFormat="1" ht="15" customHeight="1" x14ac:dyDescent="0.25">
      <c r="A11" s="9"/>
      <c r="B11" s="32">
        <v>1998</v>
      </c>
      <c r="C11" s="32" t="s">
        <v>41</v>
      </c>
      <c r="D11" s="33" t="s">
        <v>35</v>
      </c>
      <c r="E11" s="32"/>
      <c r="F11" s="34" t="s">
        <v>38</v>
      </c>
      <c r="G11" s="85"/>
      <c r="H11" s="83"/>
      <c r="I11" s="32"/>
      <c r="J11" s="32"/>
      <c r="K11" s="32"/>
      <c r="L11" s="32"/>
      <c r="M11" s="32"/>
      <c r="N11" s="35"/>
      <c r="O11" s="28"/>
      <c r="P11" s="25"/>
      <c r="Q11" s="25"/>
      <c r="R11" s="29"/>
      <c r="S11" s="25"/>
      <c r="T11" s="25"/>
      <c r="U11" s="25"/>
      <c r="V11" s="28"/>
      <c r="W11" s="40"/>
      <c r="X11" s="40"/>
      <c r="Y11" s="40"/>
      <c r="Z11" s="40"/>
      <c r="AA11" s="40"/>
      <c r="AB11" s="71"/>
      <c r="AC11" s="28"/>
      <c r="AD11" s="25"/>
      <c r="AE11" s="2"/>
      <c r="AF11" s="41"/>
      <c r="AG11" s="29"/>
      <c r="AH11" s="31"/>
      <c r="AI11" s="25"/>
      <c r="AJ11" s="9"/>
    </row>
    <row r="12" spans="1:36" s="23" customFormat="1" ht="15" customHeight="1" x14ac:dyDescent="0.25">
      <c r="A12" s="9"/>
      <c r="B12" s="25">
        <v>1999</v>
      </c>
      <c r="C12" s="25" t="s">
        <v>36</v>
      </c>
      <c r="D12" s="26" t="s">
        <v>35</v>
      </c>
      <c r="E12" s="25">
        <v>23</v>
      </c>
      <c r="F12" s="25">
        <v>0</v>
      </c>
      <c r="G12" s="25">
        <v>2</v>
      </c>
      <c r="H12" s="25">
        <v>3</v>
      </c>
      <c r="I12" s="25">
        <v>50</v>
      </c>
      <c r="J12" s="25">
        <v>15</v>
      </c>
      <c r="K12" s="25">
        <v>12</v>
      </c>
      <c r="L12" s="25">
        <v>21</v>
      </c>
      <c r="M12" s="25">
        <v>2</v>
      </c>
      <c r="N12" s="27">
        <v>0.43099999999999999</v>
      </c>
      <c r="O12" s="28"/>
      <c r="P12" s="25"/>
      <c r="Q12" s="25"/>
      <c r="R12" s="29"/>
      <c r="S12" s="25"/>
      <c r="T12" s="25"/>
      <c r="U12" s="25"/>
      <c r="V12" s="28"/>
      <c r="W12" s="40">
        <v>3</v>
      </c>
      <c r="X12" s="40">
        <v>0</v>
      </c>
      <c r="Y12" s="40">
        <v>1</v>
      </c>
      <c r="Z12" s="40">
        <v>1</v>
      </c>
      <c r="AA12" s="40">
        <v>6</v>
      </c>
      <c r="AB12" s="71">
        <v>0.46200000000000002</v>
      </c>
      <c r="AC12" s="28"/>
      <c r="AD12" s="25"/>
      <c r="AE12" s="2"/>
      <c r="AF12" s="41"/>
      <c r="AG12" s="29"/>
      <c r="AH12" s="31"/>
      <c r="AI12" s="25"/>
      <c r="AJ12" s="9"/>
    </row>
    <row r="13" spans="1:36" s="23" customFormat="1" ht="15" customHeight="1" x14ac:dyDescent="0.25">
      <c r="A13" s="9"/>
      <c r="B13" s="32">
        <v>2000</v>
      </c>
      <c r="C13" s="32" t="s">
        <v>37</v>
      </c>
      <c r="D13" s="42" t="s">
        <v>35</v>
      </c>
      <c r="E13" s="32"/>
      <c r="F13" s="34" t="s">
        <v>38</v>
      </c>
      <c r="G13" s="85"/>
      <c r="H13" s="83"/>
      <c r="I13" s="32"/>
      <c r="J13" s="32"/>
      <c r="K13" s="32"/>
      <c r="L13" s="32"/>
      <c r="M13" s="32"/>
      <c r="N13" s="43"/>
      <c r="O13" s="28"/>
      <c r="P13" s="25"/>
      <c r="Q13" s="25"/>
      <c r="R13" s="29"/>
      <c r="S13" s="25"/>
      <c r="T13" s="25"/>
      <c r="U13" s="25"/>
      <c r="V13" s="28"/>
      <c r="W13" s="40">
        <v>4</v>
      </c>
      <c r="X13" s="40">
        <v>0</v>
      </c>
      <c r="Y13" s="40">
        <v>1</v>
      </c>
      <c r="Z13" s="40">
        <v>2</v>
      </c>
      <c r="AA13" s="40">
        <v>9</v>
      </c>
      <c r="AB13" s="71">
        <v>0.64300000000000002</v>
      </c>
      <c r="AC13" s="28"/>
      <c r="AD13" s="25"/>
      <c r="AE13" s="2"/>
      <c r="AF13" s="41"/>
      <c r="AG13" s="29"/>
      <c r="AH13" s="31"/>
      <c r="AI13" s="25"/>
      <c r="AJ13" s="9"/>
    </row>
    <row r="14" spans="1:36" s="23" customFormat="1" ht="15" customHeight="1" x14ac:dyDescent="0.25">
      <c r="A14" s="9"/>
      <c r="B14" s="36">
        <v>2001</v>
      </c>
      <c r="C14" s="36" t="s">
        <v>54</v>
      </c>
      <c r="D14" s="37" t="s">
        <v>50</v>
      </c>
      <c r="E14" s="36"/>
      <c r="F14" s="38" t="s">
        <v>42</v>
      </c>
      <c r="G14" s="86"/>
      <c r="H14" s="84"/>
      <c r="I14" s="36"/>
      <c r="J14" s="36"/>
      <c r="K14" s="36"/>
      <c r="L14" s="36"/>
      <c r="M14" s="36"/>
      <c r="N14" s="39"/>
      <c r="O14" s="28"/>
      <c r="P14" s="25"/>
      <c r="Q14" s="25"/>
      <c r="R14" s="29"/>
      <c r="S14" s="25"/>
      <c r="T14" s="25"/>
      <c r="U14" s="25"/>
      <c r="V14" s="28"/>
      <c r="W14" s="40"/>
      <c r="X14" s="40"/>
      <c r="Y14" s="40"/>
      <c r="Z14" s="40"/>
      <c r="AA14" s="40"/>
      <c r="AB14" s="71"/>
      <c r="AC14" s="28"/>
      <c r="AD14" s="25"/>
      <c r="AE14" s="2"/>
      <c r="AF14" s="41"/>
      <c r="AG14" s="29"/>
      <c r="AH14" s="31"/>
      <c r="AI14" s="25"/>
      <c r="AJ14" s="9"/>
    </row>
    <row r="15" spans="1:36" s="23" customFormat="1" ht="15" customHeight="1" x14ac:dyDescent="0.25">
      <c r="A15" s="9"/>
      <c r="B15" s="36">
        <v>2002</v>
      </c>
      <c r="C15" s="36" t="s">
        <v>39</v>
      </c>
      <c r="D15" s="37" t="s">
        <v>51</v>
      </c>
      <c r="E15" s="36"/>
      <c r="F15" s="38" t="s">
        <v>42</v>
      </c>
      <c r="G15" s="86"/>
      <c r="H15" s="84"/>
      <c r="I15" s="36"/>
      <c r="J15" s="36"/>
      <c r="K15" s="36"/>
      <c r="L15" s="36"/>
      <c r="M15" s="36"/>
      <c r="N15" s="39"/>
      <c r="O15" s="28"/>
      <c r="P15" s="25"/>
      <c r="Q15" s="25"/>
      <c r="R15" s="29"/>
      <c r="S15" s="25"/>
      <c r="T15" s="25"/>
      <c r="U15" s="25"/>
      <c r="V15" s="28"/>
      <c r="W15" s="40"/>
      <c r="X15" s="40"/>
      <c r="Y15" s="40"/>
      <c r="Z15" s="40"/>
      <c r="AA15" s="40"/>
      <c r="AB15" s="71"/>
      <c r="AC15" s="28"/>
      <c r="AD15" s="25"/>
      <c r="AE15" s="2"/>
      <c r="AF15" s="41"/>
      <c r="AG15" s="29"/>
      <c r="AH15" s="31"/>
      <c r="AI15" s="25"/>
      <c r="AJ15" s="9"/>
    </row>
    <row r="16" spans="1:36" s="23" customFormat="1" ht="15" customHeight="1" x14ac:dyDescent="0.25">
      <c r="A16" s="9"/>
      <c r="B16" s="36">
        <v>2003</v>
      </c>
      <c r="C16" s="36" t="s">
        <v>41</v>
      </c>
      <c r="D16" s="37" t="s">
        <v>52</v>
      </c>
      <c r="E16" s="36"/>
      <c r="F16" s="38" t="s">
        <v>42</v>
      </c>
      <c r="G16" s="86"/>
      <c r="H16" s="84"/>
      <c r="I16" s="36"/>
      <c r="J16" s="36"/>
      <c r="K16" s="36"/>
      <c r="L16" s="36"/>
      <c r="M16" s="36"/>
      <c r="N16" s="39"/>
      <c r="O16" s="28"/>
      <c r="P16" s="25"/>
      <c r="Q16" s="25"/>
      <c r="R16" s="25"/>
      <c r="S16" s="25"/>
      <c r="T16" s="25"/>
      <c r="U16" s="25"/>
      <c r="V16" s="28"/>
      <c r="W16" s="40"/>
      <c r="X16" s="40"/>
      <c r="Y16" s="40"/>
      <c r="Z16" s="40"/>
      <c r="AA16" s="40"/>
      <c r="AB16" s="71"/>
      <c r="AC16" s="28"/>
      <c r="AD16" s="25"/>
      <c r="AE16" s="25"/>
      <c r="AF16" s="29"/>
      <c r="AG16" s="29"/>
      <c r="AH16" s="31"/>
      <c r="AI16" s="25"/>
      <c r="AJ16" s="9"/>
    </row>
    <row r="17" spans="1:36" s="23" customFormat="1" ht="15" customHeight="1" x14ac:dyDescent="0.25">
      <c r="A17" s="9"/>
      <c r="B17" s="25" t="s">
        <v>88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7"/>
      <c r="O17" s="28"/>
      <c r="P17" s="25"/>
      <c r="Q17" s="25"/>
      <c r="R17" s="25"/>
      <c r="S17" s="25"/>
      <c r="T17" s="25"/>
      <c r="U17" s="25"/>
      <c r="V17" s="28"/>
      <c r="W17" s="40"/>
      <c r="X17" s="40"/>
      <c r="Y17" s="40"/>
      <c r="Z17" s="40"/>
      <c r="AA17" s="40"/>
      <c r="AB17" s="71"/>
      <c r="AC17" s="28"/>
      <c r="AD17" s="25"/>
      <c r="AE17" s="2"/>
      <c r="AF17" s="41"/>
      <c r="AG17" s="29"/>
      <c r="AH17" s="31"/>
      <c r="AI17" s="25"/>
      <c r="AJ17" s="9"/>
    </row>
    <row r="18" spans="1:36" s="23" customFormat="1" ht="15" customHeight="1" x14ac:dyDescent="0.25">
      <c r="A18" s="9"/>
      <c r="B18" s="36">
        <v>2007</v>
      </c>
      <c r="C18" s="36" t="s">
        <v>54</v>
      </c>
      <c r="D18" s="37" t="s">
        <v>55</v>
      </c>
      <c r="E18" s="36"/>
      <c r="F18" s="38" t="s">
        <v>42</v>
      </c>
      <c r="G18" s="36"/>
      <c r="H18" s="36"/>
      <c r="I18" s="36"/>
      <c r="J18" s="36"/>
      <c r="K18" s="36"/>
      <c r="L18" s="36"/>
      <c r="M18" s="36"/>
      <c r="N18" s="39"/>
      <c r="O18" s="28"/>
      <c r="P18" s="25"/>
      <c r="Q18" s="25"/>
      <c r="R18" s="25"/>
      <c r="S18" s="25"/>
      <c r="T18" s="25"/>
      <c r="U18" s="25"/>
      <c r="V18" s="28"/>
      <c r="W18" s="40"/>
      <c r="X18" s="40"/>
      <c r="Y18" s="40"/>
      <c r="Z18" s="40"/>
      <c r="AA18" s="40"/>
      <c r="AB18" s="71"/>
      <c r="AC18" s="28"/>
      <c r="AD18" s="25"/>
      <c r="AE18" s="25"/>
      <c r="AF18" s="29"/>
      <c r="AG18" s="29"/>
      <c r="AH18" s="31"/>
      <c r="AI18" s="25"/>
      <c r="AJ18" s="9"/>
    </row>
    <row r="19" spans="1:36" s="23" customFormat="1" ht="15" customHeight="1" x14ac:dyDescent="0.25">
      <c r="A19" s="1"/>
      <c r="B19" s="25">
        <v>2008</v>
      </c>
      <c r="C19" s="25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8"/>
      <c r="P19" s="25"/>
      <c r="Q19" s="25"/>
      <c r="R19" s="25"/>
      <c r="S19" s="25"/>
      <c r="T19" s="25"/>
      <c r="U19" s="25"/>
      <c r="V19" s="28"/>
      <c r="W19" s="40"/>
      <c r="X19" s="40"/>
      <c r="Y19" s="40"/>
      <c r="Z19" s="40"/>
      <c r="AA19" s="40"/>
      <c r="AB19" s="71"/>
      <c r="AC19" s="28"/>
      <c r="AD19" s="25"/>
      <c r="AE19" s="2"/>
      <c r="AF19" s="41"/>
      <c r="AG19" s="29"/>
      <c r="AH19" s="31"/>
      <c r="AI19" s="25"/>
      <c r="AJ19" s="9"/>
    </row>
    <row r="20" spans="1:36" ht="15" customHeight="1" x14ac:dyDescent="0.25">
      <c r="A20" s="9"/>
      <c r="B20" s="36">
        <v>2009</v>
      </c>
      <c r="C20" s="36" t="s">
        <v>56</v>
      </c>
      <c r="D20" s="37" t="s">
        <v>53</v>
      </c>
      <c r="E20" s="36"/>
      <c r="F20" s="38" t="s">
        <v>42</v>
      </c>
      <c r="G20" s="36"/>
      <c r="H20" s="36"/>
      <c r="I20" s="36"/>
      <c r="J20" s="36"/>
      <c r="K20" s="36"/>
      <c r="L20" s="36"/>
      <c r="M20" s="36"/>
      <c r="N20" s="39"/>
      <c r="P20" s="25"/>
      <c r="Q20" s="25"/>
      <c r="R20" s="29"/>
      <c r="S20" s="25"/>
      <c r="T20" s="25"/>
      <c r="U20" s="25"/>
      <c r="W20" s="40"/>
      <c r="X20" s="40"/>
      <c r="Y20" s="40"/>
      <c r="Z20" s="40"/>
      <c r="AA20" s="40"/>
      <c r="AB20" s="71"/>
      <c r="AD20" s="25"/>
      <c r="AE20" s="2"/>
      <c r="AF20" s="41"/>
      <c r="AG20" s="29"/>
      <c r="AH20" s="31"/>
      <c r="AI20" s="25"/>
      <c r="AJ20" s="9"/>
    </row>
    <row r="21" spans="1:36" ht="15" customHeight="1" x14ac:dyDescent="0.2">
      <c r="A21" s="9"/>
      <c r="B21" s="16" t="s">
        <v>7</v>
      </c>
      <c r="C21" s="17"/>
      <c r="D21" s="15"/>
      <c r="E21" s="18">
        <v>45</v>
      </c>
      <c r="F21" s="18">
        <v>0</v>
      </c>
      <c r="G21" s="18">
        <v>3</v>
      </c>
      <c r="H21" s="18">
        <v>6</v>
      </c>
      <c r="I21" s="18">
        <v>82</v>
      </c>
      <c r="J21" s="18">
        <v>34</v>
      </c>
      <c r="K21" s="18">
        <v>21</v>
      </c>
      <c r="L21" s="18">
        <v>24</v>
      </c>
      <c r="M21" s="18">
        <v>3</v>
      </c>
      <c r="N21" s="44">
        <v>0.35499999999999998</v>
      </c>
      <c r="O21" s="24"/>
      <c r="P21" s="18">
        <f>SUM(P9:P20)</f>
        <v>0</v>
      </c>
      <c r="Q21" s="18">
        <f>SUM(Q9:Q20)</f>
        <v>0</v>
      </c>
      <c r="R21" s="18">
        <f>SUM(R9:R20)</f>
        <v>0</v>
      </c>
      <c r="S21" s="18">
        <f>SUM(S9:S20)</f>
        <v>0</v>
      </c>
      <c r="T21" s="18">
        <f>SUM(T9:T20)</f>
        <v>0</v>
      </c>
      <c r="U21" s="44">
        <v>0</v>
      </c>
      <c r="V21" s="24"/>
      <c r="W21" s="18">
        <f>PRODUCT(E27)</f>
        <v>11</v>
      </c>
      <c r="X21" s="18">
        <f t="shared" ref="X21:AA21" si="0">PRODUCT(F27)</f>
        <v>0</v>
      </c>
      <c r="Y21" s="18">
        <f t="shared" si="0"/>
        <v>3</v>
      </c>
      <c r="Z21" s="18">
        <f t="shared" si="0"/>
        <v>5</v>
      </c>
      <c r="AA21" s="18">
        <f t="shared" si="0"/>
        <v>24</v>
      </c>
      <c r="AB21" s="44">
        <f>PRODUCT(N27)</f>
        <v>0.47058823529411764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6" ht="15" customHeight="1" x14ac:dyDescent="0.2">
      <c r="A22" s="9"/>
      <c r="B22" s="45" t="s">
        <v>2</v>
      </c>
      <c r="C22" s="31"/>
      <c r="D22" s="46">
        <v>50.333333333333329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9"/>
      <c r="AI22" s="47"/>
      <c r="AJ22" s="9"/>
    </row>
    <row r="23" spans="1:36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P23" s="47"/>
      <c r="Q23" s="50"/>
      <c r="R23" s="47"/>
      <c r="S23" s="47"/>
      <c r="T23" s="47"/>
      <c r="U23" s="47"/>
      <c r="W23" s="47"/>
      <c r="X23" s="47"/>
      <c r="Y23" s="47"/>
      <c r="Z23" s="47"/>
      <c r="AA23" s="47"/>
      <c r="AB23" s="47"/>
      <c r="AD23" s="47"/>
      <c r="AE23" s="47"/>
      <c r="AF23" s="47"/>
      <c r="AG23" s="47"/>
      <c r="AH23" s="47"/>
      <c r="AI23" s="47"/>
      <c r="AJ23" s="9"/>
    </row>
    <row r="24" spans="1:36" ht="15" customHeight="1" x14ac:dyDescent="0.25">
      <c r="A24" s="9"/>
      <c r="B24" s="22" t="s">
        <v>24</v>
      </c>
      <c r="C24" s="51"/>
      <c r="D24" s="51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7"/>
      <c r="K24" s="18" t="s">
        <v>27</v>
      </c>
      <c r="L24" s="18" t="s">
        <v>28</v>
      </c>
      <c r="M24" s="18" t="s">
        <v>29</v>
      </c>
      <c r="N24" s="18" t="s">
        <v>21</v>
      </c>
      <c r="O24" s="24"/>
      <c r="P24" s="52" t="s">
        <v>30</v>
      </c>
      <c r="Q24" s="12"/>
      <c r="R24" s="12"/>
      <c r="S24" s="12"/>
      <c r="T24" s="53"/>
      <c r="U24" s="53"/>
      <c r="V24" s="53"/>
      <c r="W24" s="53"/>
      <c r="X24" s="53"/>
      <c r="Y24" s="53"/>
      <c r="Z24" s="53"/>
      <c r="AA24" s="12"/>
      <c r="AB24" s="12"/>
      <c r="AC24" s="53"/>
      <c r="AD24" s="12"/>
      <c r="AE24" s="12"/>
      <c r="AF24" s="12"/>
      <c r="AG24" s="12"/>
      <c r="AH24" s="12"/>
      <c r="AI24" s="54"/>
      <c r="AJ24" s="9"/>
    </row>
    <row r="25" spans="1:36" ht="15" customHeight="1" x14ac:dyDescent="0.2">
      <c r="A25" s="9"/>
      <c r="B25" s="52" t="s">
        <v>12</v>
      </c>
      <c r="C25" s="12"/>
      <c r="D25" s="54"/>
      <c r="E25" s="25">
        <v>45</v>
      </c>
      <c r="F25" s="25">
        <v>0</v>
      </c>
      <c r="G25" s="25">
        <v>3</v>
      </c>
      <c r="H25" s="25">
        <v>6</v>
      </c>
      <c r="I25" s="25">
        <v>82</v>
      </c>
      <c r="J25" s="47"/>
      <c r="K25" s="55">
        <v>6.6666666666666666E-2</v>
      </c>
      <c r="L25" s="55">
        <v>0.13333333333333333</v>
      </c>
      <c r="M25" s="55">
        <v>1.8222222222222222</v>
      </c>
      <c r="N25" s="27">
        <v>0.35499999999999998</v>
      </c>
      <c r="O25" s="24"/>
      <c r="P25" s="56" t="s">
        <v>9</v>
      </c>
      <c r="Q25" s="57"/>
      <c r="R25" s="58" t="s">
        <v>48</v>
      </c>
      <c r="S25" s="58"/>
      <c r="T25" s="58"/>
      <c r="U25" s="58"/>
      <c r="V25" s="58"/>
      <c r="W25" s="58"/>
      <c r="X25" s="58"/>
      <c r="Y25" s="59" t="s">
        <v>11</v>
      </c>
      <c r="Z25" s="58"/>
      <c r="AA25" s="58" t="s">
        <v>43</v>
      </c>
      <c r="AB25" s="58"/>
      <c r="AC25" s="58"/>
      <c r="AD25" s="58"/>
      <c r="AE25" s="58"/>
      <c r="AF25" s="58"/>
      <c r="AG25" s="58"/>
      <c r="AH25" s="59"/>
      <c r="AI25" s="115"/>
      <c r="AJ25" s="9"/>
    </row>
    <row r="26" spans="1:36" ht="15" customHeight="1" x14ac:dyDescent="0.2">
      <c r="A26" s="9"/>
      <c r="B26" s="60" t="s">
        <v>14</v>
      </c>
      <c r="C26" s="61"/>
      <c r="D26" s="62"/>
      <c r="E26" s="25"/>
      <c r="F26" s="25"/>
      <c r="G26" s="25"/>
      <c r="H26" s="25"/>
      <c r="I26" s="25"/>
      <c r="J26" s="47"/>
      <c r="K26" s="55"/>
      <c r="L26" s="55"/>
      <c r="M26" s="55"/>
      <c r="N26" s="27"/>
      <c r="O26" s="24"/>
      <c r="P26" s="63" t="s">
        <v>93</v>
      </c>
      <c r="Q26" s="64"/>
      <c r="R26" s="65" t="s">
        <v>46</v>
      </c>
      <c r="S26" s="65"/>
      <c r="T26" s="65"/>
      <c r="U26" s="65"/>
      <c r="V26" s="65"/>
      <c r="W26" s="65"/>
      <c r="X26" s="65"/>
      <c r="Y26" s="66" t="s">
        <v>47</v>
      </c>
      <c r="Z26" s="65"/>
      <c r="AA26" s="65" t="s">
        <v>49</v>
      </c>
      <c r="AB26" s="65"/>
      <c r="AC26" s="65"/>
      <c r="AD26" s="65"/>
      <c r="AE26" s="65"/>
      <c r="AF26" s="65"/>
      <c r="AG26" s="65"/>
      <c r="AH26" s="66"/>
      <c r="AI26" s="116"/>
      <c r="AJ26" s="9"/>
    </row>
    <row r="27" spans="1:36" ht="15" customHeight="1" x14ac:dyDescent="0.2">
      <c r="A27" s="9"/>
      <c r="B27" s="67" t="s">
        <v>15</v>
      </c>
      <c r="C27" s="68"/>
      <c r="D27" s="69"/>
      <c r="E27" s="40">
        <v>11</v>
      </c>
      <c r="F27" s="40">
        <v>0</v>
      </c>
      <c r="G27" s="40">
        <v>3</v>
      </c>
      <c r="H27" s="40">
        <v>5</v>
      </c>
      <c r="I27" s="40">
        <v>24</v>
      </c>
      <c r="J27" s="47"/>
      <c r="K27" s="70">
        <v>0.27272727272727271</v>
      </c>
      <c r="L27" s="70">
        <v>0.45454545454545453</v>
      </c>
      <c r="M27" s="70">
        <v>2.1818181818181817</v>
      </c>
      <c r="N27" s="71">
        <v>0.47058823529411764</v>
      </c>
      <c r="O27" s="24"/>
      <c r="P27" s="63" t="s">
        <v>94</v>
      </c>
      <c r="Q27" s="64"/>
      <c r="R27" s="65" t="s">
        <v>44</v>
      </c>
      <c r="S27" s="65"/>
      <c r="T27" s="65"/>
      <c r="U27" s="65"/>
      <c r="V27" s="65"/>
      <c r="W27" s="65"/>
      <c r="X27" s="65"/>
      <c r="Y27" s="66" t="s">
        <v>26</v>
      </c>
      <c r="Z27" s="65"/>
      <c r="AA27" s="65" t="s">
        <v>45</v>
      </c>
      <c r="AB27" s="65"/>
      <c r="AC27" s="65"/>
      <c r="AD27" s="65"/>
      <c r="AE27" s="65"/>
      <c r="AF27" s="65"/>
      <c r="AG27" s="65"/>
      <c r="AH27" s="66"/>
      <c r="AI27" s="116"/>
    </row>
    <row r="28" spans="1:36" ht="15" customHeight="1" x14ac:dyDescent="0.2">
      <c r="A28" s="9"/>
      <c r="B28" s="72" t="s">
        <v>25</v>
      </c>
      <c r="C28" s="73"/>
      <c r="D28" s="74"/>
      <c r="E28" s="18">
        <v>56</v>
      </c>
      <c r="F28" s="18">
        <v>0</v>
      </c>
      <c r="G28" s="18">
        <v>6</v>
      </c>
      <c r="H28" s="18">
        <v>11</v>
      </c>
      <c r="I28" s="18">
        <v>106</v>
      </c>
      <c r="J28" s="47"/>
      <c r="K28" s="75">
        <v>0.10714285714285714</v>
      </c>
      <c r="L28" s="75">
        <v>0.19642857142857142</v>
      </c>
      <c r="M28" s="75">
        <v>1.8928571428571428</v>
      </c>
      <c r="N28" s="44">
        <v>0.37590529943559259</v>
      </c>
      <c r="O28" s="24"/>
      <c r="P28" s="76" t="s">
        <v>10</v>
      </c>
      <c r="Q28" s="77"/>
      <c r="R28" s="78"/>
      <c r="S28" s="78"/>
      <c r="T28" s="78"/>
      <c r="U28" s="78"/>
      <c r="V28" s="78"/>
      <c r="W28" s="78"/>
      <c r="X28" s="78"/>
      <c r="Y28" s="79"/>
      <c r="Z28" s="78"/>
      <c r="AA28" s="78"/>
      <c r="AB28" s="78"/>
      <c r="AC28" s="78"/>
      <c r="AD28" s="78"/>
      <c r="AE28" s="78"/>
      <c r="AF28" s="78"/>
      <c r="AG28" s="78"/>
      <c r="AH28" s="79"/>
      <c r="AI28" s="117"/>
    </row>
    <row r="29" spans="1:36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7"/>
      <c r="K29" s="49"/>
      <c r="L29" s="49"/>
      <c r="M29" s="49"/>
      <c r="N29" s="48"/>
      <c r="O29" s="24"/>
      <c r="P29" s="47"/>
      <c r="Q29" s="50"/>
      <c r="R29" s="47"/>
      <c r="S29" s="47"/>
      <c r="T29" s="24"/>
      <c r="U29" s="24"/>
      <c r="V29" s="24"/>
      <c r="W29" s="24"/>
      <c r="X29" s="80"/>
      <c r="Y29" s="47"/>
      <c r="Z29" s="47"/>
      <c r="AA29" s="47"/>
      <c r="AB29" s="47"/>
      <c r="AC29" s="24"/>
      <c r="AD29" s="47"/>
      <c r="AE29" s="47"/>
      <c r="AF29" s="47"/>
      <c r="AG29" s="47"/>
      <c r="AH29" s="47"/>
      <c r="AI29" s="47"/>
    </row>
    <row r="30" spans="1:36" ht="15" customHeight="1" x14ac:dyDescent="0.25">
      <c r="A30" s="9"/>
      <c r="B30" s="47" t="s">
        <v>57</v>
      </c>
      <c r="C30" s="47"/>
      <c r="D30" s="47" t="s">
        <v>58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0"/>
      <c r="Y30" s="47"/>
      <c r="Z30" s="47"/>
      <c r="AA30" s="47"/>
      <c r="AB30" s="47"/>
      <c r="AC30" s="24"/>
      <c r="AD30" s="47"/>
      <c r="AE30" s="47"/>
      <c r="AF30" s="47"/>
      <c r="AG30" s="47"/>
      <c r="AH30" s="47"/>
      <c r="AI30" s="47"/>
    </row>
    <row r="31" spans="1:36" ht="15" customHeight="1" x14ac:dyDescent="0.25">
      <c r="A31" s="9"/>
      <c r="B31" s="47"/>
      <c r="C31" s="47"/>
      <c r="D31" s="47" t="s">
        <v>61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0"/>
      <c r="Y31" s="47"/>
      <c r="Z31" s="47"/>
      <c r="AA31" s="47"/>
      <c r="AB31" s="47"/>
      <c r="AC31" s="24"/>
      <c r="AD31" s="47"/>
      <c r="AE31" s="47"/>
      <c r="AF31" s="47"/>
      <c r="AG31" s="47"/>
      <c r="AH31" s="47"/>
      <c r="AI31" s="47"/>
    </row>
    <row r="32" spans="1:36" ht="15" customHeight="1" x14ac:dyDescent="0.25">
      <c r="A32" s="9"/>
      <c r="B32" s="47"/>
      <c r="C32" s="47"/>
      <c r="D32" s="47" t="s">
        <v>59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 t="s">
        <v>60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4"/>
      <c r="P73" s="47"/>
      <c r="Q73" s="50"/>
      <c r="R73" s="47"/>
      <c r="S73" s="47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4"/>
      <c r="P74" s="47"/>
      <c r="Q74" s="50"/>
      <c r="R74" s="47"/>
      <c r="S74" s="47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4"/>
      <c r="P75" s="47"/>
      <c r="Q75" s="50"/>
      <c r="R75" s="47"/>
      <c r="S75" s="47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4"/>
      <c r="P76" s="47"/>
      <c r="Q76" s="50"/>
      <c r="R76" s="47"/>
      <c r="S76" s="47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4"/>
      <c r="P77" s="47"/>
      <c r="Q77" s="50"/>
      <c r="R77" s="47"/>
      <c r="S77" s="47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4"/>
      <c r="P78" s="47"/>
      <c r="Q78" s="50"/>
      <c r="R78" s="47"/>
      <c r="S78" s="47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4"/>
      <c r="P79" s="47"/>
      <c r="Q79" s="50"/>
      <c r="R79" s="47"/>
      <c r="S79" s="47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4"/>
      <c r="P80" s="47"/>
      <c r="Q80" s="50"/>
      <c r="R80" s="47"/>
      <c r="S80" s="47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4"/>
      <c r="P81" s="47"/>
      <c r="Q81" s="50"/>
      <c r="R81" s="47"/>
      <c r="S81" s="47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4"/>
      <c r="P82" s="47"/>
      <c r="Q82" s="50"/>
      <c r="R82" s="47"/>
      <c r="S82" s="47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4"/>
      <c r="P83" s="47"/>
      <c r="Q83" s="50"/>
      <c r="R83" s="47"/>
      <c r="S83" s="47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4"/>
      <c r="P84" s="47"/>
      <c r="Q84" s="50"/>
      <c r="R84" s="47"/>
      <c r="S84" s="47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4"/>
      <c r="P85" s="47"/>
      <c r="Q85" s="50"/>
      <c r="R85" s="47"/>
      <c r="S85" s="47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4"/>
      <c r="P86" s="47"/>
      <c r="Q86" s="50"/>
      <c r="R86" s="47"/>
      <c r="S86" s="47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4"/>
      <c r="P87" s="47"/>
      <c r="Q87" s="50"/>
      <c r="R87" s="47"/>
      <c r="S87" s="47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4"/>
      <c r="P88" s="47"/>
      <c r="Q88" s="50"/>
      <c r="R88" s="47"/>
      <c r="S88" s="47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4"/>
      <c r="P89" s="47"/>
      <c r="Q89" s="50"/>
      <c r="R89" s="47"/>
      <c r="S89" s="47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4"/>
      <c r="P90" s="47"/>
      <c r="Q90" s="50"/>
      <c r="R90" s="47"/>
      <c r="S90" s="47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4"/>
      <c r="P91" s="47"/>
      <c r="Q91" s="50"/>
      <c r="R91" s="47"/>
      <c r="S91" s="47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4"/>
      <c r="P92" s="47"/>
      <c r="Q92" s="50"/>
      <c r="R92" s="47"/>
      <c r="S92" s="47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4"/>
      <c r="P93" s="47"/>
      <c r="Q93" s="50"/>
      <c r="R93" s="47"/>
      <c r="S93" s="47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4"/>
      <c r="P94" s="47"/>
      <c r="Q94" s="50"/>
      <c r="R94" s="47"/>
      <c r="S94" s="47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4"/>
      <c r="P95" s="47"/>
      <c r="Q95" s="50"/>
      <c r="R95" s="47"/>
      <c r="S95" s="47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4"/>
      <c r="P96" s="47"/>
      <c r="Q96" s="50"/>
      <c r="R96" s="47"/>
      <c r="S96" s="47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4"/>
      <c r="P97" s="47"/>
      <c r="Q97" s="50"/>
      <c r="R97" s="47"/>
      <c r="S97" s="47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4"/>
      <c r="P98" s="47"/>
      <c r="Q98" s="50"/>
      <c r="R98" s="47"/>
      <c r="S98" s="47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4"/>
      <c r="P99" s="47"/>
      <c r="Q99" s="50"/>
      <c r="R99" s="47"/>
      <c r="S99" s="47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4"/>
      <c r="P100" s="47"/>
      <c r="Q100" s="50"/>
      <c r="R100" s="47"/>
      <c r="S100" s="47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4"/>
      <c r="P101" s="47"/>
      <c r="Q101" s="50"/>
      <c r="R101" s="47"/>
      <c r="S101" s="47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4"/>
      <c r="P102" s="47"/>
      <c r="Q102" s="50"/>
      <c r="R102" s="47"/>
      <c r="S102" s="47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4"/>
      <c r="P103" s="47"/>
      <c r="Q103" s="50"/>
      <c r="R103" s="47"/>
      <c r="S103" s="47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4"/>
      <c r="P104" s="47"/>
      <c r="Q104" s="50"/>
      <c r="R104" s="47"/>
      <c r="S104" s="47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4"/>
      <c r="P105" s="47"/>
      <c r="Q105" s="50"/>
      <c r="R105" s="47"/>
      <c r="S105" s="47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4"/>
      <c r="P106" s="47"/>
      <c r="Q106" s="50"/>
      <c r="R106" s="47"/>
      <c r="S106" s="47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4"/>
      <c r="P107" s="47"/>
      <c r="Q107" s="50"/>
      <c r="R107" s="47"/>
      <c r="S107" s="47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4"/>
      <c r="P108" s="47"/>
      <c r="Q108" s="50"/>
      <c r="R108" s="47"/>
      <c r="S108" s="47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4"/>
      <c r="P109" s="47"/>
      <c r="Q109" s="50"/>
      <c r="R109" s="47"/>
      <c r="S109" s="47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4"/>
      <c r="P110" s="47"/>
      <c r="Q110" s="50"/>
      <c r="R110" s="47"/>
      <c r="S110" s="47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4"/>
      <c r="P111" s="47"/>
      <c r="Q111" s="50"/>
      <c r="R111" s="47"/>
      <c r="S111" s="47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4"/>
      <c r="P112" s="47"/>
      <c r="Q112" s="50"/>
      <c r="R112" s="47"/>
      <c r="S112" s="47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4"/>
      <c r="P113" s="47"/>
      <c r="Q113" s="50"/>
      <c r="R113" s="47"/>
      <c r="S113" s="47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4"/>
      <c r="P114" s="47"/>
      <c r="Q114" s="50"/>
      <c r="R114" s="47"/>
      <c r="S114" s="47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4"/>
      <c r="P115" s="47"/>
      <c r="Q115" s="50"/>
      <c r="R115" s="47"/>
      <c r="S115" s="47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4"/>
      <c r="P116" s="47"/>
      <c r="Q116" s="50"/>
      <c r="R116" s="47"/>
      <c r="S116" s="47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4"/>
      <c r="P117" s="47"/>
      <c r="Q117" s="50"/>
      <c r="R117" s="47"/>
      <c r="S117" s="47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4"/>
      <c r="P118" s="47"/>
      <c r="Q118" s="50"/>
      <c r="R118" s="47"/>
      <c r="S118" s="47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4"/>
      <c r="P119" s="47"/>
      <c r="Q119" s="50"/>
      <c r="R119" s="47"/>
      <c r="S119" s="47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4"/>
      <c r="P120" s="47"/>
      <c r="Q120" s="50"/>
      <c r="R120" s="47"/>
      <c r="S120" s="47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4"/>
      <c r="P121" s="47"/>
      <c r="Q121" s="50"/>
      <c r="R121" s="47"/>
      <c r="S121" s="47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4"/>
      <c r="P122" s="47"/>
      <c r="Q122" s="50"/>
      <c r="R122" s="47"/>
      <c r="S122" s="47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4"/>
      <c r="P123" s="47"/>
      <c r="Q123" s="50"/>
      <c r="R123" s="47"/>
      <c r="S123" s="47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4"/>
      <c r="P124" s="47"/>
      <c r="Q124" s="50"/>
      <c r="R124" s="47"/>
      <c r="S124" s="47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4"/>
      <c r="P125" s="47"/>
      <c r="Q125" s="50"/>
      <c r="R125" s="47"/>
      <c r="S125" s="47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4"/>
      <c r="P126" s="47"/>
      <c r="Q126" s="50"/>
      <c r="R126" s="47"/>
      <c r="S126" s="47"/>
      <c r="T126" s="24"/>
      <c r="U126" s="24"/>
      <c r="V126" s="24"/>
      <c r="W126" s="24"/>
      <c r="X126" s="80"/>
      <c r="Y126" s="8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4"/>
      <c r="P127" s="47"/>
      <c r="Q127" s="50"/>
      <c r="R127" s="47"/>
      <c r="S127" s="47"/>
      <c r="T127" s="24"/>
      <c r="U127" s="24"/>
      <c r="V127" s="24"/>
      <c r="W127" s="24"/>
      <c r="X127" s="80"/>
      <c r="Y127" s="8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4"/>
      <c r="P128" s="47"/>
      <c r="Q128" s="50"/>
      <c r="R128" s="47"/>
      <c r="S128" s="47"/>
      <c r="T128" s="24"/>
      <c r="U128" s="24"/>
      <c r="V128" s="24"/>
      <c r="W128" s="24"/>
      <c r="X128" s="80"/>
      <c r="Y128" s="8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4"/>
      <c r="P129" s="47"/>
      <c r="Q129" s="50"/>
      <c r="R129" s="47"/>
      <c r="S129" s="47"/>
      <c r="T129" s="24"/>
      <c r="U129" s="24"/>
      <c r="V129" s="24"/>
      <c r="W129" s="24"/>
      <c r="X129" s="80"/>
      <c r="Y129" s="8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4"/>
      <c r="P130" s="47"/>
      <c r="Q130" s="50"/>
      <c r="R130" s="47"/>
      <c r="S130" s="47"/>
      <c r="T130" s="24"/>
      <c r="U130" s="24"/>
      <c r="V130" s="24"/>
      <c r="W130" s="24"/>
      <c r="X130" s="80"/>
      <c r="Y130" s="8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4"/>
      <c r="P131" s="47"/>
      <c r="Q131" s="50"/>
      <c r="R131" s="47"/>
      <c r="S131" s="47"/>
      <c r="T131" s="24"/>
      <c r="U131" s="24"/>
      <c r="V131" s="24"/>
      <c r="W131" s="24"/>
      <c r="X131" s="80"/>
      <c r="Y131" s="8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4"/>
      <c r="P132" s="47"/>
      <c r="Q132" s="50"/>
      <c r="R132" s="47"/>
      <c r="S132" s="47"/>
      <c r="T132" s="24"/>
      <c r="U132" s="24"/>
      <c r="V132" s="24"/>
      <c r="W132" s="24"/>
      <c r="X132" s="80"/>
      <c r="Y132" s="8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4"/>
      <c r="P133" s="47"/>
      <c r="Q133" s="50"/>
      <c r="R133" s="47"/>
      <c r="S133" s="47"/>
      <c r="T133" s="24"/>
      <c r="U133" s="24"/>
      <c r="V133" s="24"/>
      <c r="W133" s="24"/>
      <c r="X133" s="80"/>
      <c r="Y133" s="8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4"/>
      <c r="P134" s="47"/>
      <c r="Q134" s="50"/>
      <c r="R134" s="47"/>
      <c r="S134" s="47"/>
      <c r="T134" s="24"/>
      <c r="U134" s="24"/>
      <c r="V134" s="24"/>
      <c r="W134" s="24"/>
      <c r="X134" s="80"/>
      <c r="Y134" s="8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4"/>
      <c r="P135" s="47"/>
      <c r="Q135" s="50"/>
      <c r="R135" s="47"/>
      <c r="S135" s="47"/>
      <c r="T135" s="24"/>
      <c r="U135" s="24"/>
      <c r="V135" s="24"/>
      <c r="W135" s="24"/>
      <c r="X135" s="80"/>
      <c r="Y135" s="8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4"/>
      <c r="P136" s="47"/>
      <c r="Q136" s="50"/>
      <c r="R136" s="47"/>
      <c r="S136" s="47"/>
      <c r="T136" s="24"/>
      <c r="U136" s="24"/>
      <c r="V136" s="24"/>
      <c r="W136" s="24"/>
      <c r="X136" s="80"/>
      <c r="Y136" s="8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4"/>
      <c r="P137" s="47"/>
      <c r="Q137" s="50"/>
      <c r="R137" s="47"/>
      <c r="S137" s="47"/>
      <c r="T137" s="24"/>
      <c r="U137" s="24"/>
      <c r="V137" s="24"/>
      <c r="W137" s="24"/>
      <c r="X137" s="80"/>
      <c r="Y137" s="8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4"/>
      <c r="P138" s="47"/>
      <c r="Q138" s="50"/>
      <c r="R138" s="47"/>
      <c r="S138" s="47"/>
      <c r="T138" s="24"/>
      <c r="U138" s="24"/>
      <c r="V138" s="24"/>
      <c r="W138" s="24"/>
      <c r="X138" s="80"/>
      <c r="Y138" s="8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4"/>
      <c r="P139" s="47"/>
      <c r="Q139" s="50"/>
      <c r="R139" s="47"/>
      <c r="S139" s="47"/>
      <c r="T139" s="24"/>
      <c r="U139" s="24"/>
      <c r="V139" s="24"/>
      <c r="W139" s="24"/>
      <c r="X139" s="80"/>
      <c r="Y139" s="8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4"/>
      <c r="P140" s="47"/>
      <c r="Q140" s="50"/>
      <c r="R140" s="47"/>
      <c r="S140" s="47"/>
      <c r="T140" s="24"/>
      <c r="U140" s="24"/>
      <c r="V140" s="24"/>
      <c r="W140" s="24"/>
      <c r="X140" s="80"/>
      <c r="Y140" s="8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4"/>
      <c r="P141" s="47"/>
      <c r="Q141" s="50"/>
      <c r="R141" s="47"/>
      <c r="S141" s="47"/>
      <c r="T141" s="24"/>
      <c r="U141" s="24"/>
      <c r="V141" s="24"/>
      <c r="W141" s="24"/>
      <c r="X141" s="80"/>
      <c r="Y141" s="8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4"/>
      <c r="P142" s="47"/>
      <c r="Q142" s="50"/>
      <c r="R142" s="47"/>
      <c r="S142" s="47"/>
      <c r="T142" s="24"/>
      <c r="U142" s="24"/>
      <c r="V142" s="24"/>
      <c r="W142" s="24"/>
      <c r="X142" s="80"/>
      <c r="Y142" s="8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4"/>
      <c r="P143" s="47"/>
      <c r="Q143" s="50"/>
      <c r="R143" s="47"/>
      <c r="S143" s="47"/>
      <c r="T143" s="24"/>
      <c r="U143" s="24"/>
      <c r="V143" s="24"/>
      <c r="W143" s="24"/>
      <c r="X143" s="80"/>
      <c r="Y143" s="8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4"/>
      <c r="P144" s="47"/>
      <c r="Q144" s="50"/>
      <c r="R144" s="47"/>
      <c r="S144" s="47"/>
      <c r="T144" s="24"/>
      <c r="U144" s="24"/>
      <c r="V144" s="24"/>
      <c r="W144" s="24"/>
      <c r="X144" s="80"/>
      <c r="Y144" s="8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4"/>
      <c r="P145" s="47"/>
      <c r="Q145" s="50"/>
      <c r="R145" s="47"/>
      <c r="S145" s="47"/>
      <c r="T145" s="24"/>
      <c r="U145" s="24"/>
      <c r="V145" s="24"/>
      <c r="W145" s="24"/>
      <c r="X145" s="80"/>
      <c r="Y145" s="8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4"/>
      <c r="P146" s="47"/>
      <c r="Q146" s="50"/>
      <c r="R146" s="47"/>
      <c r="S146" s="47"/>
      <c r="T146" s="24"/>
      <c r="U146" s="24"/>
      <c r="V146" s="24"/>
      <c r="W146" s="24"/>
      <c r="X146" s="80"/>
      <c r="Y146" s="8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4"/>
      <c r="P147" s="47"/>
      <c r="Q147" s="50"/>
      <c r="R147" s="47"/>
      <c r="S147" s="47"/>
      <c r="T147" s="24"/>
      <c r="U147" s="24"/>
      <c r="V147" s="24"/>
      <c r="W147" s="24"/>
      <c r="X147" s="80"/>
      <c r="Y147" s="8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4"/>
      <c r="P148" s="47"/>
      <c r="Q148" s="50"/>
      <c r="R148" s="47"/>
      <c r="S148" s="47"/>
      <c r="T148" s="24"/>
      <c r="U148" s="24"/>
      <c r="V148" s="24"/>
      <c r="W148" s="24"/>
      <c r="X148" s="80"/>
      <c r="Y148" s="8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4"/>
      <c r="P149" s="47"/>
      <c r="Q149" s="50"/>
      <c r="R149" s="47"/>
      <c r="S149" s="47"/>
      <c r="T149" s="24"/>
      <c r="U149" s="24"/>
      <c r="V149" s="24"/>
      <c r="W149" s="24"/>
      <c r="X149" s="80"/>
      <c r="Y149" s="8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4"/>
      <c r="P150" s="47"/>
      <c r="Q150" s="50"/>
      <c r="R150" s="47"/>
      <c r="S150" s="47"/>
      <c r="T150" s="24"/>
      <c r="U150" s="24"/>
      <c r="V150" s="24"/>
      <c r="W150" s="24"/>
      <c r="X150" s="80"/>
      <c r="Y150" s="8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4"/>
      <c r="P151" s="47"/>
      <c r="Q151" s="50"/>
      <c r="R151" s="47"/>
      <c r="S151" s="47"/>
      <c r="T151" s="24"/>
      <c r="U151" s="24"/>
      <c r="V151" s="24"/>
      <c r="W151" s="24"/>
      <c r="X151" s="80"/>
      <c r="Y151" s="8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63</v>
      </c>
      <c r="C1" s="3"/>
      <c r="D1" s="4"/>
      <c r="E1" s="5"/>
      <c r="F1" s="6" t="s">
        <v>62</v>
      </c>
      <c r="G1" s="88"/>
      <c r="H1" s="8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33" t="s">
        <v>64</v>
      </c>
      <c r="C2" s="96"/>
      <c r="D2" s="134"/>
      <c r="E2" s="13" t="s">
        <v>12</v>
      </c>
      <c r="F2" s="14"/>
      <c r="G2" s="14"/>
      <c r="H2" s="14"/>
      <c r="I2" s="20"/>
      <c r="J2" s="15"/>
      <c r="K2" s="114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35" t="s">
        <v>101</v>
      </c>
      <c r="Y2" s="136"/>
      <c r="Z2" s="137"/>
      <c r="AA2" s="13" t="s">
        <v>12</v>
      </c>
      <c r="AB2" s="14"/>
      <c r="AC2" s="14"/>
      <c r="AD2" s="14"/>
      <c r="AE2" s="20"/>
      <c r="AF2" s="15"/>
      <c r="AG2" s="114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3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103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103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>
        <v>1992</v>
      </c>
      <c r="C4" s="31" t="s">
        <v>34</v>
      </c>
      <c r="D4" s="45" t="s">
        <v>35</v>
      </c>
      <c r="E4" s="25">
        <v>26</v>
      </c>
      <c r="F4" s="25">
        <v>2</v>
      </c>
      <c r="G4" s="25">
        <v>8</v>
      </c>
      <c r="H4" s="29">
        <v>17</v>
      </c>
      <c r="I4" s="25">
        <v>101</v>
      </c>
      <c r="J4" s="139"/>
      <c r="K4" s="28"/>
      <c r="L4" s="140"/>
      <c r="M4" s="18"/>
      <c r="N4" s="18"/>
      <c r="O4" s="18"/>
      <c r="P4" s="24"/>
      <c r="Q4" s="25"/>
      <c r="R4" s="25"/>
      <c r="S4" s="29"/>
      <c r="T4" s="25"/>
      <c r="U4" s="25"/>
      <c r="V4" s="141"/>
      <c r="W4" s="28"/>
      <c r="X4" s="25"/>
      <c r="Y4" s="31"/>
      <c r="Z4" s="45"/>
      <c r="AA4" s="25"/>
      <c r="AB4" s="25"/>
      <c r="AC4" s="25"/>
      <c r="AD4" s="29"/>
      <c r="AE4" s="25"/>
      <c r="AF4" s="139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2"/>
      <c r="AS4" s="143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31"/>
      <c r="D5" s="45"/>
      <c r="E5" s="25"/>
      <c r="F5" s="25"/>
      <c r="G5" s="25"/>
      <c r="H5" s="29"/>
      <c r="I5" s="25"/>
      <c r="J5" s="139"/>
      <c r="K5" s="28"/>
      <c r="L5" s="140"/>
      <c r="M5" s="18"/>
      <c r="N5" s="18"/>
      <c r="O5" s="18"/>
      <c r="P5" s="24"/>
      <c r="Q5" s="25"/>
      <c r="R5" s="25"/>
      <c r="S5" s="29"/>
      <c r="T5" s="25"/>
      <c r="U5" s="25"/>
      <c r="V5" s="141"/>
      <c r="W5" s="28"/>
      <c r="X5" s="25"/>
      <c r="Y5" s="31"/>
      <c r="Z5" s="45"/>
      <c r="AA5" s="25"/>
      <c r="AB5" s="25"/>
      <c r="AC5" s="25"/>
      <c r="AD5" s="29"/>
      <c r="AE5" s="25"/>
      <c r="AF5" s="139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2"/>
      <c r="AS5" s="143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>
        <v>1997</v>
      </c>
      <c r="C6" s="31" t="s">
        <v>40</v>
      </c>
      <c r="D6" s="45" t="s">
        <v>35</v>
      </c>
      <c r="E6" s="25">
        <v>26</v>
      </c>
      <c r="F6" s="25">
        <v>1</v>
      </c>
      <c r="G6" s="25">
        <v>4</v>
      </c>
      <c r="H6" s="29">
        <v>23</v>
      </c>
      <c r="I6" s="25">
        <v>112</v>
      </c>
      <c r="J6" s="139"/>
      <c r="K6" s="28"/>
      <c r="L6" s="140"/>
      <c r="M6" s="18"/>
      <c r="N6" s="18"/>
      <c r="O6" s="18"/>
      <c r="P6" s="24"/>
      <c r="Q6" s="25"/>
      <c r="R6" s="25"/>
      <c r="S6" s="29"/>
      <c r="T6" s="25"/>
      <c r="U6" s="25"/>
      <c r="V6" s="141"/>
      <c r="W6" s="28"/>
      <c r="X6" s="25"/>
      <c r="Y6" s="31"/>
      <c r="Z6" s="45"/>
      <c r="AA6" s="25"/>
      <c r="AB6" s="25"/>
      <c r="AC6" s="25"/>
      <c r="AD6" s="29"/>
      <c r="AE6" s="25"/>
      <c r="AF6" s="139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2"/>
      <c r="AS6" s="143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1998</v>
      </c>
      <c r="C7" s="31" t="s">
        <v>41</v>
      </c>
      <c r="D7" s="45" t="s">
        <v>35</v>
      </c>
      <c r="E7" s="25">
        <v>24</v>
      </c>
      <c r="F7" s="25">
        <v>0</v>
      </c>
      <c r="G7" s="25">
        <v>1</v>
      </c>
      <c r="H7" s="29">
        <v>9</v>
      </c>
      <c r="I7" s="25">
        <v>55</v>
      </c>
      <c r="J7" s="139"/>
      <c r="K7" s="28"/>
      <c r="L7" s="140"/>
      <c r="M7" s="18"/>
      <c r="N7" s="18"/>
      <c r="O7" s="18"/>
      <c r="P7" s="24"/>
      <c r="Q7" s="25"/>
      <c r="R7" s="25"/>
      <c r="S7" s="29"/>
      <c r="T7" s="25"/>
      <c r="U7" s="25"/>
      <c r="V7" s="141"/>
      <c r="W7" s="28"/>
      <c r="X7" s="25"/>
      <c r="Y7" s="31"/>
      <c r="Z7" s="45"/>
      <c r="AA7" s="25"/>
      <c r="AB7" s="25"/>
      <c r="AC7" s="25"/>
      <c r="AD7" s="29"/>
      <c r="AE7" s="25"/>
      <c r="AF7" s="139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2"/>
      <c r="AS7" s="143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/>
      <c r="C8" s="31"/>
      <c r="D8" s="45"/>
      <c r="E8" s="25"/>
      <c r="F8" s="25"/>
      <c r="G8" s="25"/>
      <c r="H8" s="29"/>
      <c r="I8" s="25"/>
      <c r="J8" s="139"/>
      <c r="K8" s="28"/>
      <c r="L8" s="140"/>
      <c r="M8" s="18"/>
      <c r="N8" s="18"/>
      <c r="O8" s="18"/>
      <c r="P8" s="24"/>
      <c r="Q8" s="25"/>
      <c r="R8" s="25"/>
      <c r="S8" s="29"/>
      <c r="T8" s="25"/>
      <c r="U8" s="25"/>
      <c r="V8" s="141"/>
      <c r="W8" s="28"/>
      <c r="X8" s="25"/>
      <c r="Y8" s="31"/>
      <c r="Z8" s="45"/>
      <c r="AA8" s="25"/>
      <c r="AB8" s="25"/>
      <c r="AC8" s="25"/>
      <c r="AD8" s="29"/>
      <c r="AE8" s="25"/>
      <c r="AF8" s="139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2"/>
      <c r="AS8" s="143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">
        <v>2000</v>
      </c>
      <c r="C9" s="31" t="s">
        <v>37</v>
      </c>
      <c r="D9" s="45" t="s">
        <v>35</v>
      </c>
      <c r="E9" s="25">
        <v>1</v>
      </c>
      <c r="F9" s="25">
        <v>0</v>
      </c>
      <c r="G9" s="25">
        <v>0</v>
      </c>
      <c r="H9" s="29">
        <v>2</v>
      </c>
      <c r="I9" s="25">
        <v>0</v>
      </c>
      <c r="J9" s="139"/>
      <c r="K9" s="28"/>
      <c r="L9" s="140"/>
      <c r="M9" s="18"/>
      <c r="N9" s="18"/>
      <c r="O9" s="18"/>
      <c r="P9" s="24"/>
      <c r="Q9" s="25"/>
      <c r="R9" s="25"/>
      <c r="S9" s="29"/>
      <c r="T9" s="25"/>
      <c r="U9" s="25"/>
      <c r="V9" s="141"/>
      <c r="W9" s="28"/>
      <c r="X9" s="25"/>
      <c r="Y9" s="31"/>
      <c r="Z9" s="45"/>
      <c r="AA9" s="25"/>
      <c r="AB9" s="25"/>
      <c r="AC9" s="25"/>
      <c r="AD9" s="29"/>
      <c r="AE9" s="25"/>
      <c r="AF9" s="139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2"/>
      <c r="AS9" s="143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5"/>
      <c r="C10" s="31"/>
      <c r="D10" s="45"/>
      <c r="E10" s="25"/>
      <c r="F10" s="25"/>
      <c r="G10" s="25"/>
      <c r="H10" s="29"/>
      <c r="I10" s="25"/>
      <c r="J10" s="139"/>
      <c r="K10" s="28"/>
      <c r="L10" s="140"/>
      <c r="M10" s="18"/>
      <c r="N10" s="18"/>
      <c r="O10" s="18"/>
      <c r="P10" s="24"/>
      <c r="Q10" s="25"/>
      <c r="R10" s="25"/>
      <c r="S10" s="29"/>
      <c r="T10" s="25"/>
      <c r="U10" s="25"/>
      <c r="V10" s="141"/>
      <c r="W10" s="28"/>
      <c r="X10" s="25">
        <v>2001</v>
      </c>
      <c r="Y10" s="25" t="s">
        <v>54</v>
      </c>
      <c r="Z10" s="45" t="s">
        <v>50</v>
      </c>
      <c r="AA10" s="25">
        <v>1</v>
      </c>
      <c r="AB10" s="25">
        <v>0</v>
      </c>
      <c r="AC10" s="25">
        <v>0</v>
      </c>
      <c r="AD10" s="25">
        <v>2</v>
      </c>
      <c r="AE10" s="25">
        <v>4</v>
      </c>
      <c r="AF10" s="27">
        <v>0.44440000000000002</v>
      </c>
      <c r="AG10" s="160">
        <v>9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2"/>
      <c r="AS10" s="143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5"/>
      <c r="C11" s="31"/>
      <c r="D11" s="45"/>
      <c r="E11" s="25"/>
      <c r="F11" s="25"/>
      <c r="G11" s="25"/>
      <c r="H11" s="29"/>
      <c r="I11" s="25"/>
      <c r="J11" s="139"/>
      <c r="K11" s="28"/>
      <c r="L11" s="140"/>
      <c r="M11" s="18"/>
      <c r="N11" s="18"/>
      <c r="O11" s="18"/>
      <c r="P11" s="24"/>
      <c r="Q11" s="25"/>
      <c r="R11" s="25"/>
      <c r="S11" s="29"/>
      <c r="T11" s="25"/>
      <c r="U11" s="25"/>
      <c r="V11" s="141"/>
      <c r="W11" s="28"/>
      <c r="X11" s="25">
        <v>2002</v>
      </c>
      <c r="Y11" s="25" t="s">
        <v>39</v>
      </c>
      <c r="Z11" s="45" t="s">
        <v>51</v>
      </c>
      <c r="AA11" s="25">
        <v>16</v>
      </c>
      <c r="AB11" s="25">
        <v>0</v>
      </c>
      <c r="AC11" s="25">
        <v>7</v>
      </c>
      <c r="AD11" s="25">
        <v>12</v>
      </c>
      <c r="AE11" s="25">
        <v>76</v>
      </c>
      <c r="AF11" s="27">
        <v>0.62290000000000001</v>
      </c>
      <c r="AG11" s="160">
        <v>122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2"/>
      <c r="AS11" s="143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5"/>
      <c r="C12" s="31"/>
      <c r="D12" s="45"/>
      <c r="E12" s="25"/>
      <c r="F12" s="25"/>
      <c r="G12" s="25"/>
      <c r="H12" s="29"/>
      <c r="I12" s="25"/>
      <c r="J12" s="139"/>
      <c r="K12" s="28"/>
      <c r="L12" s="140"/>
      <c r="M12" s="18"/>
      <c r="N12" s="18"/>
      <c r="O12" s="18"/>
      <c r="P12" s="24"/>
      <c r="Q12" s="25"/>
      <c r="R12" s="25"/>
      <c r="S12" s="29"/>
      <c r="T12" s="25"/>
      <c r="U12" s="25"/>
      <c r="V12" s="141"/>
      <c r="W12" s="28"/>
      <c r="X12" s="25">
        <v>2003</v>
      </c>
      <c r="Y12" s="25" t="s">
        <v>41</v>
      </c>
      <c r="Z12" s="45" t="s">
        <v>52</v>
      </c>
      <c r="AA12" s="25">
        <v>9</v>
      </c>
      <c r="AB12" s="25">
        <v>0</v>
      </c>
      <c r="AC12" s="25">
        <v>3</v>
      </c>
      <c r="AD12" s="25">
        <v>11</v>
      </c>
      <c r="AE12" s="25">
        <v>29</v>
      </c>
      <c r="AF12" s="27">
        <v>0.59179999999999999</v>
      </c>
      <c r="AG12" s="160">
        <v>49</v>
      </c>
      <c r="AH12" s="18"/>
      <c r="AI12" s="18"/>
      <c r="AJ12" s="18"/>
      <c r="AK12" s="18"/>
      <c r="AL12" s="24"/>
      <c r="AM12" s="25">
        <v>5</v>
      </c>
      <c r="AN12" s="25">
        <v>0</v>
      </c>
      <c r="AO12" s="25">
        <v>0</v>
      </c>
      <c r="AP12" s="25">
        <v>0</v>
      </c>
      <c r="AQ12" s="25">
        <v>9</v>
      </c>
      <c r="AR12" s="142">
        <v>0.32140000000000002</v>
      </c>
      <c r="AS12" s="143">
        <v>28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5"/>
      <c r="C13" s="31"/>
      <c r="D13" s="45"/>
      <c r="E13" s="25"/>
      <c r="F13" s="25"/>
      <c r="G13" s="25"/>
      <c r="H13" s="29"/>
      <c r="I13" s="25"/>
      <c r="J13" s="139"/>
      <c r="K13" s="28"/>
      <c r="L13" s="140"/>
      <c r="M13" s="18"/>
      <c r="N13" s="18"/>
      <c r="O13" s="18"/>
      <c r="P13" s="24"/>
      <c r="Q13" s="25"/>
      <c r="R13" s="25"/>
      <c r="S13" s="29"/>
      <c r="T13" s="25"/>
      <c r="U13" s="25"/>
      <c r="V13" s="141"/>
      <c r="W13" s="28"/>
      <c r="X13" s="25"/>
      <c r="Y13" s="25"/>
      <c r="Z13" s="45"/>
      <c r="AA13" s="25"/>
      <c r="AB13" s="25"/>
      <c r="AC13" s="25"/>
      <c r="AD13" s="25"/>
      <c r="AE13" s="25"/>
      <c r="AF13" s="27"/>
      <c r="AG13" s="16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2"/>
      <c r="AS13" s="143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5"/>
      <c r="C14" s="31"/>
      <c r="D14" s="45"/>
      <c r="E14" s="25"/>
      <c r="F14" s="25"/>
      <c r="G14" s="25"/>
      <c r="H14" s="29"/>
      <c r="I14" s="25"/>
      <c r="J14" s="139"/>
      <c r="K14" s="28"/>
      <c r="L14" s="140"/>
      <c r="M14" s="18"/>
      <c r="N14" s="18"/>
      <c r="O14" s="18"/>
      <c r="P14" s="24"/>
      <c r="Q14" s="25"/>
      <c r="R14" s="25"/>
      <c r="S14" s="29"/>
      <c r="T14" s="25"/>
      <c r="U14" s="25"/>
      <c r="V14" s="141"/>
      <c r="W14" s="28"/>
      <c r="X14" s="25">
        <v>2007</v>
      </c>
      <c r="Y14" s="25" t="s">
        <v>54</v>
      </c>
      <c r="Z14" s="45" t="s">
        <v>55</v>
      </c>
      <c r="AA14" s="25">
        <v>7</v>
      </c>
      <c r="AB14" s="25">
        <v>1</v>
      </c>
      <c r="AC14" s="25">
        <v>5</v>
      </c>
      <c r="AD14" s="25">
        <v>5</v>
      </c>
      <c r="AE14" s="25">
        <v>26</v>
      </c>
      <c r="AF14" s="27">
        <v>0.65</v>
      </c>
      <c r="AG14" s="160">
        <v>40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2"/>
      <c r="AS14" s="143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5"/>
      <c r="C15" s="31"/>
      <c r="D15" s="45"/>
      <c r="E15" s="25"/>
      <c r="F15" s="25"/>
      <c r="G15" s="25"/>
      <c r="H15" s="29"/>
      <c r="I15" s="25"/>
      <c r="J15" s="139"/>
      <c r="K15" s="28"/>
      <c r="L15" s="140"/>
      <c r="M15" s="18"/>
      <c r="N15" s="18"/>
      <c r="O15" s="18"/>
      <c r="P15" s="24"/>
      <c r="Q15" s="25"/>
      <c r="R15" s="25"/>
      <c r="S15" s="29"/>
      <c r="T15" s="25"/>
      <c r="U15" s="25"/>
      <c r="V15" s="141"/>
      <c r="W15" s="28"/>
      <c r="X15" s="25"/>
      <c r="Y15" s="25"/>
      <c r="Z15" s="45"/>
      <c r="AA15" s="25"/>
      <c r="AB15" s="25"/>
      <c r="AC15" s="25"/>
      <c r="AD15" s="25"/>
      <c r="AE15" s="25"/>
      <c r="AF15" s="27"/>
      <c r="AG15" s="16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2"/>
      <c r="AS15" s="14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5"/>
      <c r="C16" s="31"/>
      <c r="D16" s="45"/>
      <c r="E16" s="25"/>
      <c r="F16" s="25"/>
      <c r="G16" s="25"/>
      <c r="H16" s="29"/>
      <c r="I16" s="25"/>
      <c r="J16" s="139"/>
      <c r="K16" s="28"/>
      <c r="L16" s="140"/>
      <c r="M16" s="18"/>
      <c r="N16" s="18"/>
      <c r="O16" s="18"/>
      <c r="P16" s="24"/>
      <c r="Q16" s="25"/>
      <c r="R16" s="25"/>
      <c r="S16" s="29"/>
      <c r="T16" s="25"/>
      <c r="U16" s="25"/>
      <c r="V16" s="141"/>
      <c r="W16" s="28"/>
      <c r="X16" s="25">
        <v>2009</v>
      </c>
      <c r="Y16" s="25" t="s">
        <v>56</v>
      </c>
      <c r="Z16" s="45" t="s">
        <v>53</v>
      </c>
      <c r="AA16" s="25">
        <v>9</v>
      </c>
      <c r="AB16" s="25">
        <v>0</v>
      </c>
      <c r="AC16" s="25">
        <v>9</v>
      </c>
      <c r="AD16" s="25">
        <v>0</v>
      </c>
      <c r="AE16" s="25">
        <v>19</v>
      </c>
      <c r="AF16" s="27">
        <v>0.5</v>
      </c>
      <c r="AG16" s="160">
        <v>38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42"/>
      <c r="AS16" s="143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91" t="s">
        <v>104</v>
      </c>
      <c r="C17" s="92"/>
      <c r="D17" s="90"/>
      <c r="E17" s="93">
        <f>SUM(E4:E16)</f>
        <v>77</v>
      </c>
      <c r="F17" s="93">
        <f>SUM(F4:F16)</f>
        <v>3</v>
      </c>
      <c r="G17" s="93">
        <f>SUM(G4:G16)</f>
        <v>13</v>
      </c>
      <c r="H17" s="93">
        <f>SUM(H4:H16)</f>
        <v>51</v>
      </c>
      <c r="I17" s="93">
        <f>SUM(I4:I16)</f>
        <v>268</v>
      </c>
      <c r="J17" s="144">
        <v>0</v>
      </c>
      <c r="K17" s="114">
        <f>SUM(K4:K16)</f>
        <v>0</v>
      </c>
      <c r="L17" s="22"/>
      <c r="M17" s="20"/>
      <c r="N17" s="145"/>
      <c r="O17" s="146"/>
      <c r="P17" s="24"/>
      <c r="Q17" s="93">
        <f>SUM(Q4:Q16)</f>
        <v>0</v>
      </c>
      <c r="R17" s="93">
        <f>SUM(R4:R16)</f>
        <v>0</v>
      </c>
      <c r="S17" s="93">
        <f>SUM(S4:S16)</f>
        <v>0</v>
      </c>
      <c r="T17" s="93">
        <f>SUM(T4:T16)</f>
        <v>0</v>
      </c>
      <c r="U17" s="93">
        <f>SUM(U4:U16)</f>
        <v>0</v>
      </c>
      <c r="V17" s="144">
        <v>0</v>
      </c>
      <c r="W17" s="114">
        <f>SUM(W4:W16)</f>
        <v>0</v>
      </c>
      <c r="X17" s="16" t="s">
        <v>104</v>
      </c>
      <c r="Y17" s="17"/>
      <c r="Z17" s="15"/>
      <c r="AA17" s="93">
        <f>SUM(AA4:AA16)</f>
        <v>42</v>
      </c>
      <c r="AB17" s="93">
        <f>SUM(AB4:AB16)</f>
        <v>1</v>
      </c>
      <c r="AC17" s="93">
        <f>SUM(AC4:AC16)</f>
        <v>24</v>
      </c>
      <c r="AD17" s="93">
        <f>SUM(AD4:AD16)</f>
        <v>30</v>
      </c>
      <c r="AE17" s="93">
        <f>SUM(AE4:AE16)</f>
        <v>154</v>
      </c>
      <c r="AF17" s="144">
        <f>PRODUCT(AE17/AG17)</f>
        <v>0.5968992248062015</v>
      </c>
      <c r="AG17" s="114">
        <f>SUM(AG4:AG16)</f>
        <v>258</v>
      </c>
      <c r="AH17" s="22"/>
      <c r="AI17" s="20"/>
      <c r="AJ17" s="145"/>
      <c r="AK17" s="146"/>
      <c r="AL17" s="24"/>
      <c r="AM17" s="93">
        <f>SUM(AM4:AM16)</f>
        <v>5</v>
      </c>
      <c r="AN17" s="93">
        <f>SUM(AN4:AN16)</f>
        <v>0</v>
      </c>
      <c r="AO17" s="93">
        <f>SUM(AO4:AO16)</f>
        <v>0</v>
      </c>
      <c r="AP17" s="93">
        <f>SUM(AP4:AP16)</f>
        <v>0</v>
      </c>
      <c r="AQ17" s="93">
        <f>SUM(AQ4:AQ16)</f>
        <v>9</v>
      </c>
      <c r="AR17" s="144">
        <f>PRODUCT(AQ17/AS17)</f>
        <v>0.32142857142857145</v>
      </c>
      <c r="AS17" s="138">
        <f>SUM(AS4:AS16)</f>
        <v>28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8"/>
      <c r="K18" s="28"/>
      <c r="L18" s="24"/>
      <c r="M18" s="24"/>
      <c r="N18" s="24"/>
      <c r="O18" s="24"/>
      <c r="P18" s="47"/>
      <c r="Q18" s="47"/>
      <c r="R18" s="50"/>
      <c r="S18" s="47"/>
      <c r="T18" s="47"/>
      <c r="U18" s="24"/>
      <c r="V18" s="24"/>
      <c r="W18" s="28"/>
      <c r="X18" s="47"/>
      <c r="Y18" s="47"/>
      <c r="Z18" s="47"/>
      <c r="AA18" s="47"/>
      <c r="AB18" s="47"/>
      <c r="AC18" s="47"/>
      <c r="AD18" s="47"/>
      <c r="AE18" s="47"/>
      <c r="AF18" s="48"/>
      <c r="AG18" s="28"/>
      <c r="AH18" s="24"/>
      <c r="AI18" s="24"/>
      <c r="AJ18" s="24"/>
      <c r="AK18" s="24"/>
      <c r="AL18" s="47"/>
      <c r="AM18" s="47"/>
      <c r="AN18" s="50"/>
      <c r="AO18" s="47"/>
      <c r="AP18" s="47"/>
      <c r="AQ18" s="24"/>
      <c r="AR18" s="24"/>
      <c r="AS18" s="28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47" t="s">
        <v>105</v>
      </c>
      <c r="C19" s="148"/>
      <c r="D19" s="149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27</v>
      </c>
      <c r="M19" s="18" t="s">
        <v>28</v>
      </c>
      <c r="N19" s="18" t="s">
        <v>106</v>
      </c>
      <c r="O19" s="18" t="s">
        <v>107</v>
      </c>
      <c r="Q19" s="50"/>
      <c r="R19" s="50" t="s">
        <v>57</v>
      </c>
      <c r="S19" s="50"/>
      <c r="T19" s="47" t="s">
        <v>58</v>
      </c>
      <c r="U19" s="24"/>
      <c r="V19" s="28"/>
      <c r="W19" s="28"/>
      <c r="X19" s="150"/>
      <c r="Y19" s="150"/>
      <c r="Z19" s="150"/>
      <c r="AA19" s="150"/>
      <c r="AB19" s="150"/>
      <c r="AC19" s="50"/>
      <c r="AD19" s="50"/>
      <c r="AE19" s="50"/>
      <c r="AF19" s="47"/>
      <c r="AG19" s="47"/>
      <c r="AH19" s="47"/>
      <c r="AI19" s="47"/>
      <c r="AJ19" s="47"/>
      <c r="AK19" s="47"/>
      <c r="AM19" s="28"/>
      <c r="AN19" s="150"/>
      <c r="AO19" s="150"/>
      <c r="AP19" s="150"/>
      <c r="AQ19" s="150"/>
      <c r="AR19" s="150"/>
      <c r="AS19" s="150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52" t="s">
        <v>108</v>
      </c>
      <c r="C20" s="12"/>
      <c r="D20" s="54"/>
      <c r="E20" s="151">
        <v>56</v>
      </c>
      <c r="F20" s="151">
        <v>0</v>
      </c>
      <c r="G20" s="151">
        <v>6</v>
      </c>
      <c r="H20" s="151">
        <v>11</v>
      </c>
      <c r="I20" s="151">
        <v>106</v>
      </c>
      <c r="J20" s="152">
        <v>0.376</v>
      </c>
      <c r="K20" s="47">
        <f>PRODUCT(I20/J20)</f>
        <v>281.91489361702128</v>
      </c>
      <c r="L20" s="153">
        <f>PRODUCT((F20+G20)/E20)</f>
        <v>0.10714285714285714</v>
      </c>
      <c r="M20" s="153">
        <f>PRODUCT(H20/E20)</f>
        <v>0.19642857142857142</v>
      </c>
      <c r="N20" s="153">
        <f>PRODUCT((F20+G20+H20)/E20)</f>
        <v>0.30357142857142855</v>
      </c>
      <c r="O20" s="153">
        <f>PRODUCT(I20/E20)</f>
        <v>1.8928571428571428</v>
      </c>
      <c r="Q20" s="50"/>
      <c r="R20" s="50"/>
      <c r="S20" s="50"/>
      <c r="T20" s="47" t="s">
        <v>61</v>
      </c>
      <c r="U20" s="47"/>
      <c r="V20" s="47"/>
      <c r="W20" s="47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50"/>
      <c r="AO20" s="50"/>
      <c r="AP20" s="50"/>
      <c r="AQ20" s="50"/>
      <c r="AR20" s="50"/>
      <c r="AS20" s="50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54" t="s">
        <v>64</v>
      </c>
      <c r="C21" s="155"/>
      <c r="D21" s="156"/>
      <c r="E21" s="151">
        <f>PRODUCT(E17+Q17)</f>
        <v>77</v>
      </c>
      <c r="F21" s="151">
        <f>PRODUCT(F17+R17)</f>
        <v>3</v>
      </c>
      <c r="G21" s="151">
        <f>PRODUCT(G17+S17)</f>
        <v>13</v>
      </c>
      <c r="H21" s="151">
        <f>PRODUCT(H17+T17)</f>
        <v>51</v>
      </c>
      <c r="I21" s="151">
        <f>PRODUCT(I17+U17)</f>
        <v>268</v>
      </c>
      <c r="J21" s="152"/>
      <c r="K21" s="47">
        <f>PRODUCT(K17+W17)</f>
        <v>0</v>
      </c>
      <c r="L21" s="153">
        <f>PRODUCT((F21+G21)/E21)</f>
        <v>0.20779220779220781</v>
      </c>
      <c r="M21" s="153">
        <f>PRODUCT(H21/E21)</f>
        <v>0.66233766233766234</v>
      </c>
      <c r="N21" s="153">
        <f>PRODUCT((F21+G21+H21)/E21)</f>
        <v>0.87012987012987009</v>
      </c>
      <c r="O21" s="153">
        <f>PRODUCT(I21/E21)</f>
        <v>3.4805194805194803</v>
      </c>
      <c r="Q21" s="50"/>
      <c r="R21" s="50"/>
      <c r="S21" s="50"/>
      <c r="T21" s="47" t="s">
        <v>59</v>
      </c>
      <c r="U21" s="47"/>
      <c r="V21" s="47"/>
      <c r="W21" s="47"/>
      <c r="X21" s="47"/>
      <c r="Y21" s="47"/>
      <c r="Z21" s="47"/>
      <c r="AA21" s="47"/>
      <c r="AB21" s="47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38" t="s">
        <v>101</v>
      </c>
      <c r="C22" s="86"/>
      <c r="D22" s="84"/>
      <c r="E22" s="151">
        <f>PRODUCT(AA17+AM17)</f>
        <v>47</v>
      </c>
      <c r="F22" s="151">
        <f>PRODUCT(AB17+AN17)</f>
        <v>1</v>
      </c>
      <c r="G22" s="151">
        <f>PRODUCT(AC17+AO17)</f>
        <v>24</v>
      </c>
      <c r="H22" s="151">
        <f>PRODUCT(AD17+AP17)</f>
        <v>30</v>
      </c>
      <c r="I22" s="151">
        <f>PRODUCT(AE17+AQ17)</f>
        <v>163</v>
      </c>
      <c r="J22" s="152">
        <f>PRODUCT(I22/K22)</f>
        <v>0.56993006993006989</v>
      </c>
      <c r="K22" s="24">
        <f>PRODUCT(AG17+AS17)</f>
        <v>286</v>
      </c>
      <c r="L22" s="153">
        <f>PRODUCT((F22+G22)/E22)</f>
        <v>0.53191489361702127</v>
      </c>
      <c r="M22" s="153">
        <f>PRODUCT(H22/E22)</f>
        <v>0.63829787234042556</v>
      </c>
      <c r="N22" s="153">
        <f>PRODUCT((F22+G22+H22)/E22)</f>
        <v>1.1702127659574468</v>
      </c>
      <c r="O22" s="153">
        <f>PRODUCT(I22/E22)</f>
        <v>3.4680851063829787</v>
      </c>
      <c r="Q22" s="50"/>
      <c r="R22" s="50"/>
      <c r="S22" s="47"/>
      <c r="T22" s="47" t="s">
        <v>60</v>
      </c>
      <c r="U22" s="24"/>
      <c r="V22" s="24"/>
      <c r="W22" s="47"/>
      <c r="X22" s="47"/>
      <c r="Y22" s="47"/>
      <c r="Z22" s="47"/>
      <c r="AA22" s="47"/>
      <c r="AB22" s="47"/>
      <c r="AC22" s="50"/>
      <c r="AD22" s="50"/>
      <c r="AE22" s="50"/>
      <c r="AF22" s="50"/>
      <c r="AG22" s="50"/>
      <c r="AH22" s="50"/>
      <c r="AI22" s="50"/>
      <c r="AJ22" s="50"/>
      <c r="AK22" s="47"/>
      <c r="AL22" s="24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57" t="s">
        <v>104</v>
      </c>
      <c r="C23" s="158"/>
      <c r="D23" s="159"/>
      <c r="E23" s="151">
        <f>SUM(E20:E22)</f>
        <v>180</v>
      </c>
      <c r="F23" s="151">
        <f t="shared" ref="F23:I23" si="0">SUM(F20:F22)</f>
        <v>4</v>
      </c>
      <c r="G23" s="151">
        <f t="shared" si="0"/>
        <v>43</v>
      </c>
      <c r="H23" s="151">
        <f t="shared" si="0"/>
        <v>92</v>
      </c>
      <c r="I23" s="151">
        <f t="shared" si="0"/>
        <v>537</v>
      </c>
      <c r="J23" s="152"/>
      <c r="K23" s="47">
        <f>SUM(K20:K22)</f>
        <v>567.91489361702133</v>
      </c>
      <c r="L23" s="153">
        <f>PRODUCT((F23+G23)/E23)</f>
        <v>0.26111111111111113</v>
      </c>
      <c r="M23" s="153">
        <f>PRODUCT(H23/E23)</f>
        <v>0.51111111111111107</v>
      </c>
      <c r="N23" s="153">
        <f>PRODUCT((F23+G23+H23)/E23)</f>
        <v>0.77222222222222225</v>
      </c>
      <c r="O23" s="153">
        <f>PRODUCT(I23/E23)</f>
        <v>2.9833333333333334</v>
      </c>
      <c r="Q23" s="24"/>
      <c r="R23" s="24"/>
      <c r="S23" s="2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24"/>
      <c r="F24" s="24"/>
      <c r="G24" s="24"/>
      <c r="H24" s="24"/>
      <c r="I24" s="24"/>
      <c r="J24" s="47"/>
      <c r="K24" s="47"/>
      <c r="L24" s="24"/>
      <c r="M24" s="24"/>
      <c r="N24" s="24"/>
      <c r="O24" s="24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24"/>
      <c r="AL188" s="24"/>
    </row>
    <row r="189" spans="1:57" x14ac:dyDescent="0.25"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</row>
    <row r="192" spans="1:57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2" customWidth="1"/>
    <col min="3" max="3" width="22" style="81" customWidth="1"/>
    <col min="4" max="4" width="10.5703125" style="109" customWidth="1"/>
    <col min="5" max="5" width="8.7109375" style="109" customWidth="1"/>
    <col min="6" max="6" width="0.7109375" style="28" customWidth="1"/>
    <col min="7" max="11" width="5.28515625" style="81" customWidth="1"/>
    <col min="12" max="12" width="6.7109375" style="81" customWidth="1"/>
    <col min="13" max="16" width="5.28515625" style="81" customWidth="1"/>
    <col min="17" max="21" width="6.7109375" style="132" customWidth="1"/>
    <col min="22" max="22" width="10.85546875" style="81" customWidth="1"/>
    <col min="23" max="23" width="23.85546875" style="109" customWidth="1"/>
    <col min="24" max="24" width="9.7109375" style="81" customWidth="1"/>
    <col min="25" max="30" width="9.140625" style="110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1" t="s">
        <v>86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25"/>
      <c r="R1" s="125"/>
      <c r="S1" s="125"/>
      <c r="T1" s="125"/>
      <c r="U1" s="125"/>
      <c r="V1" s="96"/>
      <c r="W1" s="97"/>
      <c r="X1" s="83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63</v>
      </c>
      <c r="C2" s="6" t="s">
        <v>62</v>
      </c>
      <c r="D2" s="88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11"/>
      <c r="W2" s="88"/>
      <c r="X2" s="29"/>
      <c r="Y2" s="98"/>
      <c r="Z2" s="98"/>
      <c r="AA2" s="98"/>
      <c r="AB2" s="98"/>
      <c r="AC2" s="98"/>
      <c r="AD2" s="98"/>
    </row>
    <row r="3" spans="1:30" x14ac:dyDescent="0.25">
      <c r="A3" s="9"/>
      <c r="B3" s="95" t="s">
        <v>81</v>
      </c>
      <c r="C3" s="22" t="s">
        <v>65</v>
      </c>
      <c r="D3" s="91" t="s">
        <v>66</v>
      </c>
      <c r="E3" s="94" t="s">
        <v>1</v>
      </c>
      <c r="F3" s="24"/>
      <c r="G3" s="93" t="s">
        <v>67</v>
      </c>
      <c r="H3" s="90" t="s">
        <v>68</v>
      </c>
      <c r="I3" s="90" t="s">
        <v>32</v>
      </c>
      <c r="J3" s="17" t="s">
        <v>69</v>
      </c>
      <c r="K3" s="92" t="s">
        <v>70</v>
      </c>
      <c r="L3" s="92" t="s">
        <v>71</v>
      </c>
      <c r="M3" s="93" t="s">
        <v>72</v>
      </c>
      <c r="N3" s="93" t="s">
        <v>31</v>
      </c>
      <c r="O3" s="90" t="s">
        <v>73</v>
      </c>
      <c r="P3" s="93" t="s">
        <v>68</v>
      </c>
      <c r="Q3" s="127" t="s">
        <v>16</v>
      </c>
      <c r="R3" s="127">
        <v>1</v>
      </c>
      <c r="S3" s="127">
        <v>2</v>
      </c>
      <c r="T3" s="127">
        <v>3</v>
      </c>
      <c r="U3" s="127" t="s">
        <v>74</v>
      </c>
      <c r="V3" s="17" t="s">
        <v>21</v>
      </c>
      <c r="W3" s="16" t="s">
        <v>75</v>
      </c>
      <c r="X3" s="16" t="s">
        <v>76</v>
      </c>
      <c r="Y3" s="98"/>
      <c r="Z3" s="98"/>
      <c r="AA3" s="98"/>
      <c r="AB3" s="98"/>
      <c r="AC3" s="98"/>
      <c r="AD3" s="98"/>
    </row>
    <row r="4" spans="1:30" x14ac:dyDescent="0.25">
      <c r="A4" s="9"/>
      <c r="B4" s="99" t="s">
        <v>82</v>
      </c>
      <c r="C4" s="100" t="s">
        <v>83</v>
      </c>
      <c r="D4" s="101" t="s">
        <v>79</v>
      </c>
      <c r="E4" s="102" t="s">
        <v>35</v>
      </c>
      <c r="F4" s="24"/>
      <c r="G4" s="103">
        <v>1</v>
      </c>
      <c r="H4" s="104"/>
      <c r="I4" s="103"/>
      <c r="J4" s="105"/>
      <c r="K4" s="105"/>
      <c r="L4" s="105"/>
      <c r="M4" s="105">
        <v>1</v>
      </c>
      <c r="N4" s="103"/>
      <c r="O4" s="104"/>
      <c r="P4" s="103"/>
      <c r="Q4" s="128"/>
      <c r="R4" s="128"/>
      <c r="S4" s="128"/>
      <c r="T4" s="128"/>
      <c r="U4" s="128"/>
      <c r="V4" s="106"/>
      <c r="W4" s="101" t="s">
        <v>80</v>
      </c>
      <c r="X4" s="103" t="s">
        <v>84</v>
      </c>
      <c r="Y4" s="98"/>
      <c r="Z4" s="98"/>
      <c r="AA4" s="98"/>
      <c r="AB4" s="98"/>
      <c r="AC4" s="98"/>
      <c r="AD4" s="98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98"/>
      <c r="Z5" s="98"/>
      <c r="AA5" s="98"/>
      <c r="AB5" s="98"/>
      <c r="AC5" s="98"/>
      <c r="AD5" s="98"/>
    </row>
    <row r="6" spans="1:30" x14ac:dyDescent="0.25">
      <c r="A6" s="1"/>
      <c r="B6" s="22" t="s">
        <v>85</v>
      </c>
      <c r="C6" s="22" t="s">
        <v>65</v>
      </c>
      <c r="D6" s="91" t="s">
        <v>66</v>
      </c>
      <c r="E6" s="94" t="s">
        <v>1</v>
      </c>
      <c r="F6" s="24"/>
      <c r="G6" s="93" t="s">
        <v>67</v>
      </c>
      <c r="H6" s="90" t="s">
        <v>68</v>
      </c>
      <c r="I6" s="90" t="s">
        <v>32</v>
      </c>
      <c r="J6" s="17" t="s">
        <v>69</v>
      </c>
      <c r="K6" s="92" t="s">
        <v>70</v>
      </c>
      <c r="L6" s="92" t="s">
        <v>71</v>
      </c>
      <c r="M6" s="93" t="s">
        <v>72</v>
      </c>
      <c r="N6" s="93" t="s">
        <v>31</v>
      </c>
      <c r="O6" s="90" t="s">
        <v>73</v>
      </c>
      <c r="P6" s="93" t="s">
        <v>68</v>
      </c>
      <c r="Q6" s="127" t="s">
        <v>16</v>
      </c>
      <c r="R6" s="127">
        <v>1</v>
      </c>
      <c r="S6" s="127">
        <v>2</v>
      </c>
      <c r="T6" s="127">
        <v>3</v>
      </c>
      <c r="U6" s="127" t="s">
        <v>74</v>
      </c>
      <c r="V6" s="17" t="s">
        <v>21</v>
      </c>
      <c r="W6" s="16" t="s">
        <v>75</v>
      </c>
      <c r="X6" s="16" t="s">
        <v>76</v>
      </c>
      <c r="Y6" s="98"/>
      <c r="Z6" s="98"/>
      <c r="AA6" s="98"/>
      <c r="AB6" s="98"/>
      <c r="AC6" s="98"/>
      <c r="AD6" s="98"/>
    </row>
    <row r="7" spans="1:30" x14ac:dyDescent="0.25">
      <c r="A7" s="9"/>
      <c r="B7" s="99" t="s">
        <v>77</v>
      </c>
      <c r="C7" s="100" t="s">
        <v>78</v>
      </c>
      <c r="D7" s="101" t="s">
        <v>79</v>
      </c>
      <c r="E7" s="112" t="s">
        <v>35</v>
      </c>
      <c r="F7" s="113"/>
      <c r="G7" s="103"/>
      <c r="H7" s="104"/>
      <c r="I7" s="103">
        <v>1</v>
      </c>
      <c r="J7" s="105"/>
      <c r="K7" s="105" t="s">
        <v>87</v>
      </c>
      <c r="L7" s="105"/>
      <c r="M7" s="105">
        <v>1</v>
      </c>
      <c r="N7" s="103"/>
      <c r="O7" s="104"/>
      <c r="P7" s="103">
        <v>1</v>
      </c>
      <c r="Q7" s="128" t="s">
        <v>95</v>
      </c>
      <c r="R7" s="128" t="s">
        <v>96</v>
      </c>
      <c r="S7" s="128" t="s">
        <v>97</v>
      </c>
      <c r="T7" s="128"/>
      <c r="U7" s="128" t="s">
        <v>98</v>
      </c>
      <c r="V7" s="106">
        <v>0.5</v>
      </c>
      <c r="W7" s="101" t="s">
        <v>80</v>
      </c>
      <c r="X7" s="103">
        <v>2515</v>
      </c>
      <c r="Y7" s="98"/>
      <c r="Z7" s="98"/>
      <c r="AA7" s="98"/>
      <c r="AB7" s="98"/>
      <c r="AC7" s="98"/>
      <c r="AD7" s="98"/>
    </row>
    <row r="8" spans="1:30" x14ac:dyDescent="0.25">
      <c r="A8" s="9"/>
      <c r="B8" s="118"/>
      <c r="C8" s="119"/>
      <c r="D8" s="120"/>
      <c r="E8" s="121"/>
      <c r="F8" s="122"/>
      <c r="G8" s="119"/>
      <c r="H8" s="119"/>
      <c r="I8" s="119"/>
      <c r="J8" s="123"/>
      <c r="K8" s="123"/>
      <c r="L8" s="123"/>
      <c r="M8" s="119"/>
      <c r="N8" s="119"/>
      <c r="O8" s="119"/>
      <c r="P8" s="119"/>
      <c r="Q8" s="129"/>
      <c r="R8" s="129"/>
      <c r="S8" s="129"/>
      <c r="T8" s="129"/>
      <c r="U8" s="129"/>
      <c r="V8" s="119"/>
      <c r="W8" s="120"/>
      <c r="X8" s="124"/>
      <c r="Y8" s="98"/>
      <c r="Z8" s="98"/>
      <c r="AA8" s="98"/>
      <c r="AB8" s="98"/>
      <c r="AC8" s="98"/>
      <c r="AD8" s="98"/>
    </row>
    <row r="9" spans="1:30" x14ac:dyDescent="0.25">
      <c r="A9" s="9"/>
      <c r="B9" s="107"/>
      <c r="C9" s="47"/>
      <c r="D9" s="107"/>
      <c r="E9" s="108"/>
      <c r="G9" s="47"/>
      <c r="H9" s="50"/>
      <c r="I9" s="47"/>
      <c r="J9" s="24"/>
      <c r="K9" s="24"/>
      <c r="L9" s="24"/>
      <c r="M9" s="47"/>
      <c r="N9" s="47"/>
      <c r="O9" s="47"/>
      <c r="P9" s="47"/>
      <c r="Q9" s="130"/>
      <c r="R9" s="130"/>
      <c r="S9" s="130"/>
      <c r="T9" s="130"/>
      <c r="U9" s="130"/>
      <c r="V9" s="47"/>
      <c r="W9" s="107"/>
      <c r="X9" s="47"/>
      <c r="Y9" s="98"/>
      <c r="Z9" s="98"/>
      <c r="AA9" s="98"/>
      <c r="AB9" s="98"/>
      <c r="AC9" s="98"/>
      <c r="AD9" s="98"/>
    </row>
    <row r="10" spans="1:30" x14ac:dyDescent="0.25">
      <c r="A10" s="9"/>
      <c r="B10" s="107"/>
      <c r="C10" s="47"/>
      <c r="D10" s="107"/>
      <c r="E10" s="108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130"/>
      <c r="R10" s="130"/>
      <c r="S10" s="130"/>
      <c r="T10" s="130"/>
      <c r="U10" s="130"/>
      <c r="V10" s="47"/>
      <c r="W10" s="107"/>
      <c r="X10" s="47"/>
      <c r="Y10" s="98"/>
      <c r="Z10" s="98"/>
      <c r="AA10" s="98"/>
      <c r="AB10" s="98"/>
      <c r="AC10" s="98"/>
      <c r="AD10" s="98"/>
    </row>
    <row r="11" spans="1:30" x14ac:dyDescent="0.25">
      <c r="A11" s="9"/>
      <c r="B11" s="107"/>
      <c r="C11" s="47"/>
      <c r="D11" s="107"/>
      <c r="E11" s="108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130"/>
      <c r="R11" s="130"/>
      <c r="S11" s="130"/>
      <c r="T11" s="130"/>
      <c r="U11" s="130"/>
      <c r="V11" s="47"/>
      <c r="W11" s="107"/>
      <c r="X11" s="47"/>
      <c r="Y11" s="98"/>
      <c r="Z11" s="98"/>
      <c r="AA11" s="98"/>
      <c r="AB11" s="98"/>
      <c r="AC11" s="98"/>
      <c r="AD11" s="98"/>
    </row>
    <row r="12" spans="1:30" x14ac:dyDescent="0.25">
      <c r="A12" s="9"/>
      <c r="B12" s="107"/>
      <c r="C12" s="47"/>
      <c r="D12" s="107"/>
      <c r="E12" s="108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130"/>
      <c r="R12" s="130"/>
      <c r="S12" s="130"/>
      <c r="T12" s="130"/>
      <c r="U12" s="130"/>
      <c r="V12" s="47"/>
      <c r="W12" s="107"/>
      <c r="X12" s="47"/>
      <c r="Y12" s="98"/>
      <c r="Z12" s="98"/>
      <c r="AA12" s="98"/>
      <c r="AB12" s="98"/>
      <c r="AC12" s="98"/>
      <c r="AD12" s="98"/>
    </row>
    <row r="13" spans="1:30" x14ac:dyDescent="0.25">
      <c r="A13" s="9"/>
      <c r="B13" s="107"/>
      <c r="C13" s="47"/>
      <c r="D13" s="107"/>
      <c r="E13" s="108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130"/>
      <c r="R13" s="130"/>
      <c r="S13" s="130"/>
      <c r="T13" s="130"/>
      <c r="U13" s="130"/>
      <c r="V13" s="47"/>
      <c r="W13" s="107"/>
      <c r="X13" s="47"/>
      <c r="Y13" s="98"/>
      <c r="Z13" s="98"/>
      <c r="AA13" s="98"/>
      <c r="AB13" s="98"/>
      <c r="AC13" s="98"/>
      <c r="AD13" s="98"/>
    </row>
    <row r="14" spans="1:30" x14ac:dyDescent="0.25">
      <c r="A14" s="9"/>
      <c r="B14" s="107"/>
      <c r="C14" s="47"/>
      <c r="D14" s="107"/>
      <c r="E14" s="108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130"/>
      <c r="R14" s="130"/>
      <c r="S14" s="130"/>
      <c r="T14" s="130"/>
      <c r="U14" s="130"/>
      <c r="V14" s="47"/>
      <c r="W14" s="107"/>
      <c r="X14" s="47"/>
      <c r="Y14" s="98"/>
      <c r="Z14" s="98"/>
      <c r="AA14" s="98"/>
      <c r="AB14" s="98"/>
      <c r="AC14" s="98"/>
      <c r="AD14" s="98"/>
    </row>
    <row r="15" spans="1:30" x14ac:dyDescent="0.25">
      <c r="A15" s="9"/>
      <c r="B15" s="107"/>
      <c r="C15" s="47"/>
      <c r="D15" s="107"/>
      <c r="E15" s="108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130"/>
      <c r="R15" s="130"/>
      <c r="S15" s="130"/>
      <c r="T15" s="130"/>
      <c r="U15" s="130"/>
      <c r="V15" s="47"/>
      <c r="W15" s="107"/>
      <c r="X15" s="47"/>
      <c r="Y15" s="98"/>
      <c r="Z15" s="98"/>
      <c r="AA15" s="98"/>
      <c r="AB15" s="98"/>
      <c r="AC15" s="98"/>
      <c r="AD15" s="98"/>
    </row>
    <row r="16" spans="1:30" x14ac:dyDescent="0.25">
      <c r="A16" s="9"/>
      <c r="B16" s="107"/>
      <c r="C16" s="47"/>
      <c r="D16" s="107"/>
      <c r="E16" s="108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130"/>
      <c r="R16" s="130"/>
      <c r="S16" s="130"/>
      <c r="T16" s="130"/>
      <c r="U16" s="130"/>
      <c r="V16" s="47"/>
      <c r="W16" s="107"/>
      <c r="X16" s="47"/>
      <c r="Y16" s="98"/>
      <c r="Z16" s="98"/>
      <c r="AA16" s="98"/>
      <c r="AB16" s="98"/>
      <c r="AC16" s="98"/>
      <c r="AD16" s="98"/>
    </row>
    <row r="17" spans="1:30" x14ac:dyDescent="0.25">
      <c r="A17" s="9"/>
      <c r="B17" s="107"/>
      <c r="C17" s="47"/>
      <c r="D17" s="107"/>
      <c r="E17" s="108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130"/>
      <c r="R17" s="130"/>
      <c r="S17" s="130"/>
      <c r="T17" s="130"/>
      <c r="U17" s="130"/>
      <c r="V17" s="47"/>
      <c r="W17" s="107"/>
      <c r="X17" s="47"/>
      <c r="Y17" s="98"/>
      <c r="Z17" s="98"/>
      <c r="AA17" s="98"/>
      <c r="AB17" s="98"/>
      <c r="AC17" s="98"/>
      <c r="AD17" s="98"/>
    </row>
    <row r="18" spans="1:30" x14ac:dyDescent="0.25">
      <c r="A18" s="9"/>
      <c r="B18" s="107"/>
      <c r="C18" s="47"/>
      <c r="D18" s="107"/>
      <c r="E18" s="108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130"/>
      <c r="R18" s="130"/>
      <c r="S18" s="130"/>
      <c r="T18" s="130"/>
      <c r="U18" s="130"/>
      <c r="V18" s="47"/>
      <c r="W18" s="107"/>
      <c r="X18" s="47"/>
      <c r="Y18" s="98"/>
      <c r="Z18" s="98"/>
      <c r="AA18" s="98"/>
      <c r="AB18" s="98"/>
      <c r="AC18" s="98"/>
      <c r="AD18" s="98"/>
    </row>
    <row r="19" spans="1:30" x14ac:dyDescent="0.25">
      <c r="A19" s="9"/>
      <c r="B19" s="107"/>
      <c r="C19" s="47"/>
      <c r="D19" s="107"/>
      <c r="E19" s="108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130"/>
      <c r="R19" s="130"/>
      <c r="S19" s="130"/>
      <c r="T19" s="130"/>
      <c r="U19" s="130"/>
      <c r="V19" s="47"/>
      <c r="W19" s="107"/>
      <c r="X19" s="47"/>
      <c r="Y19" s="98"/>
      <c r="Z19" s="98"/>
      <c r="AA19" s="98"/>
      <c r="AB19" s="98"/>
      <c r="AC19" s="98"/>
      <c r="AD19" s="98"/>
    </row>
    <row r="20" spans="1:30" x14ac:dyDescent="0.25">
      <c r="A20" s="9"/>
      <c r="B20" s="107"/>
      <c r="C20" s="47"/>
      <c r="D20" s="107"/>
      <c r="E20" s="108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130"/>
      <c r="R20" s="130"/>
      <c r="S20" s="130"/>
      <c r="T20" s="130"/>
      <c r="U20" s="130"/>
      <c r="V20" s="47"/>
      <c r="W20" s="107"/>
      <c r="X20" s="47"/>
      <c r="Y20" s="98"/>
      <c r="Z20" s="98"/>
      <c r="AA20" s="98"/>
      <c r="AB20" s="98"/>
      <c r="AC20" s="98"/>
      <c r="AD20" s="98"/>
    </row>
    <row r="21" spans="1:30" x14ac:dyDescent="0.25">
      <c r="A21" s="9"/>
      <c r="B21" s="107"/>
      <c r="C21" s="47"/>
      <c r="D21" s="107"/>
      <c r="E21" s="108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130"/>
      <c r="R21" s="130"/>
      <c r="S21" s="130"/>
      <c r="T21" s="130"/>
      <c r="U21" s="130"/>
      <c r="V21" s="47"/>
      <c r="W21" s="107"/>
      <c r="X21" s="47"/>
      <c r="Y21" s="98"/>
      <c r="Z21" s="98"/>
      <c r="AA21" s="98"/>
      <c r="AB21" s="98"/>
      <c r="AC21" s="98"/>
      <c r="AD21" s="98"/>
    </row>
    <row r="22" spans="1:30" x14ac:dyDescent="0.25">
      <c r="A22" s="9"/>
      <c r="B22" s="107"/>
      <c r="C22" s="47"/>
      <c r="D22" s="107"/>
      <c r="E22" s="108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130"/>
      <c r="R22" s="130"/>
      <c r="S22" s="130"/>
      <c r="T22" s="130"/>
      <c r="U22" s="130"/>
      <c r="V22" s="47"/>
      <c r="W22" s="107"/>
      <c r="X22" s="47"/>
      <c r="Y22" s="98"/>
      <c r="Z22" s="98"/>
      <c r="AA22" s="98"/>
      <c r="AB22" s="98"/>
      <c r="AC22" s="98"/>
      <c r="AD22" s="98"/>
    </row>
    <row r="23" spans="1:30" x14ac:dyDescent="0.25">
      <c r="A23" s="9"/>
      <c r="B23" s="107"/>
      <c r="C23" s="47"/>
      <c r="D23" s="107"/>
      <c r="E23" s="108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130"/>
      <c r="R23" s="130"/>
      <c r="S23" s="130"/>
      <c r="T23" s="130"/>
      <c r="U23" s="130"/>
      <c r="V23" s="47"/>
      <c r="W23" s="107"/>
      <c r="X23" s="47"/>
      <c r="Y23" s="98"/>
      <c r="Z23" s="98"/>
      <c r="AA23" s="98"/>
      <c r="AB23" s="98"/>
      <c r="AC23" s="98"/>
      <c r="AD23" s="98"/>
    </row>
    <row r="24" spans="1:30" x14ac:dyDescent="0.25">
      <c r="A24" s="9"/>
      <c r="B24" s="107"/>
      <c r="C24" s="47"/>
      <c r="D24" s="107"/>
      <c r="E24" s="108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130"/>
      <c r="R24" s="130"/>
      <c r="S24" s="130"/>
      <c r="T24" s="130"/>
      <c r="U24" s="130"/>
      <c r="V24" s="47"/>
      <c r="W24" s="107"/>
      <c r="X24" s="47"/>
      <c r="Y24" s="98"/>
      <c r="Z24" s="98"/>
      <c r="AA24" s="98"/>
      <c r="AB24" s="98"/>
      <c r="AC24" s="98"/>
      <c r="AD24" s="98"/>
    </row>
    <row r="25" spans="1:30" x14ac:dyDescent="0.25">
      <c r="A25" s="9"/>
      <c r="B25" s="107"/>
      <c r="C25" s="47"/>
      <c r="D25" s="107"/>
      <c r="E25" s="108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130"/>
      <c r="R25" s="130"/>
      <c r="S25" s="130"/>
      <c r="T25" s="130"/>
      <c r="U25" s="130"/>
      <c r="V25" s="47"/>
      <c r="W25" s="107"/>
      <c r="X25" s="47"/>
      <c r="Y25" s="98"/>
      <c r="Z25" s="98"/>
      <c r="AA25" s="98"/>
      <c r="AB25" s="98"/>
      <c r="AC25" s="98"/>
      <c r="AD25" s="98"/>
    </row>
    <row r="26" spans="1:30" x14ac:dyDescent="0.25">
      <c r="A26" s="9"/>
      <c r="B26" s="107"/>
      <c r="C26" s="47"/>
      <c r="D26" s="107"/>
      <c r="E26" s="108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130"/>
      <c r="R26" s="130"/>
      <c r="S26" s="130"/>
      <c r="T26" s="130"/>
      <c r="U26" s="130"/>
      <c r="V26" s="47"/>
      <c r="W26" s="107"/>
      <c r="X26" s="47"/>
      <c r="Y26" s="98"/>
      <c r="Z26" s="98"/>
      <c r="AA26" s="98"/>
      <c r="AB26" s="98"/>
      <c r="AC26" s="98"/>
      <c r="AD26" s="98"/>
    </row>
    <row r="27" spans="1:30" x14ac:dyDescent="0.25">
      <c r="A27" s="9"/>
      <c r="B27" s="107"/>
      <c r="C27" s="47"/>
      <c r="D27" s="107"/>
      <c r="E27" s="108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130"/>
      <c r="R27" s="130"/>
      <c r="S27" s="130"/>
      <c r="T27" s="130"/>
      <c r="U27" s="130"/>
      <c r="V27" s="47"/>
      <c r="W27" s="107"/>
      <c r="X27" s="47"/>
      <c r="Y27" s="98"/>
      <c r="Z27" s="98"/>
      <c r="AA27" s="98"/>
      <c r="AB27" s="98"/>
      <c r="AC27" s="98"/>
      <c r="AD27" s="98"/>
    </row>
    <row r="28" spans="1:30" x14ac:dyDescent="0.25">
      <c r="A28" s="9"/>
      <c r="B28" s="107"/>
      <c r="C28" s="47"/>
      <c r="D28" s="107"/>
      <c r="E28" s="108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130"/>
      <c r="R28" s="130"/>
      <c r="S28" s="130"/>
      <c r="T28" s="130"/>
      <c r="U28" s="130"/>
      <c r="V28" s="47"/>
      <c r="W28" s="107"/>
      <c r="X28" s="47"/>
      <c r="Y28" s="98"/>
      <c r="Z28" s="98"/>
      <c r="AA28" s="98"/>
      <c r="AB28" s="98"/>
      <c r="AC28" s="98"/>
      <c r="AD28" s="98"/>
    </row>
    <row r="29" spans="1:30" x14ac:dyDescent="0.25">
      <c r="A29" s="9"/>
      <c r="B29" s="107"/>
      <c r="C29" s="47"/>
      <c r="D29" s="107"/>
      <c r="E29" s="108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130"/>
      <c r="R29" s="130"/>
      <c r="S29" s="130"/>
      <c r="T29" s="130"/>
      <c r="U29" s="130"/>
      <c r="V29" s="47"/>
      <c r="W29" s="107"/>
      <c r="X29" s="47"/>
      <c r="Y29" s="98"/>
      <c r="Z29" s="98"/>
      <c r="AA29" s="98"/>
      <c r="AB29" s="98"/>
      <c r="AC29" s="98"/>
      <c r="AD29" s="98"/>
    </row>
    <row r="30" spans="1:30" x14ac:dyDescent="0.25">
      <c r="A30" s="9"/>
      <c r="B30" s="107"/>
      <c r="C30" s="47"/>
      <c r="D30" s="107"/>
      <c r="E30" s="108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130"/>
      <c r="R30" s="130"/>
      <c r="S30" s="130"/>
      <c r="T30" s="130"/>
      <c r="U30" s="130"/>
      <c r="V30" s="47"/>
      <c r="W30" s="107"/>
      <c r="X30" s="47"/>
      <c r="Y30" s="98"/>
      <c r="Z30" s="98"/>
      <c r="AA30" s="98"/>
      <c r="AB30" s="98"/>
      <c r="AC30" s="98"/>
      <c r="AD30" s="98"/>
    </row>
    <row r="31" spans="1:30" x14ac:dyDescent="0.25">
      <c r="A31" s="9"/>
      <c r="B31" s="107"/>
      <c r="C31" s="47"/>
      <c r="D31" s="107"/>
      <c r="E31" s="108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130"/>
      <c r="R31" s="130"/>
      <c r="S31" s="130"/>
      <c r="T31" s="130"/>
      <c r="U31" s="130"/>
      <c r="V31" s="47"/>
      <c r="W31" s="107"/>
      <c r="X31" s="47"/>
      <c r="Y31" s="98"/>
      <c r="Z31" s="98"/>
      <c r="AA31" s="98"/>
      <c r="AB31" s="98"/>
      <c r="AC31" s="98"/>
      <c r="AD31" s="98"/>
    </row>
    <row r="32" spans="1:30" x14ac:dyDescent="0.25">
      <c r="A32" s="9"/>
      <c r="B32" s="107"/>
      <c r="C32" s="47"/>
      <c r="D32" s="107"/>
      <c r="E32" s="108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130"/>
      <c r="R32" s="130"/>
      <c r="S32" s="130"/>
      <c r="T32" s="130"/>
      <c r="U32" s="130"/>
      <c r="V32" s="47"/>
      <c r="W32" s="107"/>
      <c r="X32" s="47"/>
      <c r="Y32" s="98"/>
      <c r="Z32" s="98"/>
      <c r="AA32" s="98"/>
      <c r="AB32" s="98"/>
      <c r="AC32" s="98"/>
      <c r="AD32" s="98"/>
    </row>
    <row r="33" spans="1:30" x14ac:dyDescent="0.25">
      <c r="A33" s="9"/>
      <c r="B33" s="107"/>
      <c r="C33" s="47"/>
      <c r="D33" s="107"/>
      <c r="E33" s="108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130"/>
      <c r="R33" s="130"/>
      <c r="S33" s="130"/>
      <c r="T33" s="130"/>
      <c r="U33" s="130"/>
      <c r="V33" s="47"/>
      <c r="W33" s="107"/>
      <c r="X33" s="47"/>
      <c r="Y33" s="98"/>
      <c r="Z33" s="98"/>
      <c r="AA33" s="98"/>
      <c r="AB33" s="98"/>
      <c r="AC33" s="98"/>
      <c r="AD33" s="98"/>
    </row>
    <row r="34" spans="1:30" x14ac:dyDescent="0.25">
      <c r="A34" s="9"/>
      <c r="B34" s="107"/>
      <c r="C34" s="47"/>
      <c r="D34" s="107"/>
      <c r="E34" s="108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130"/>
      <c r="R34" s="130"/>
      <c r="S34" s="130"/>
      <c r="T34" s="130"/>
      <c r="U34" s="130"/>
      <c r="V34" s="47"/>
      <c r="W34" s="107"/>
      <c r="X34" s="47"/>
      <c r="Y34" s="98"/>
      <c r="Z34" s="98"/>
      <c r="AA34" s="98"/>
      <c r="AB34" s="98"/>
      <c r="AC34" s="98"/>
      <c r="AD34" s="98"/>
    </row>
    <row r="35" spans="1:30" x14ac:dyDescent="0.25">
      <c r="A35" s="9"/>
      <c r="B35" s="107"/>
      <c r="C35" s="47"/>
      <c r="D35" s="107"/>
      <c r="E35" s="108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130"/>
      <c r="R35" s="130"/>
      <c r="S35" s="130"/>
      <c r="T35" s="130"/>
      <c r="U35" s="130"/>
      <c r="V35" s="47"/>
      <c r="W35" s="107"/>
      <c r="X35" s="47"/>
      <c r="Y35" s="98"/>
      <c r="Z35" s="98"/>
      <c r="AA35" s="98"/>
      <c r="AB35" s="98"/>
      <c r="AC35" s="98"/>
      <c r="AD35" s="98"/>
    </row>
    <row r="36" spans="1:30" x14ac:dyDescent="0.25">
      <c r="A36" s="9"/>
      <c r="B36" s="107"/>
      <c r="C36" s="47"/>
      <c r="D36" s="107"/>
      <c r="E36" s="108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130"/>
      <c r="R36" s="130"/>
      <c r="S36" s="130"/>
      <c r="T36" s="130"/>
      <c r="U36" s="130"/>
      <c r="V36" s="47"/>
      <c r="W36" s="107"/>
      <c r="X36" s="47"/>
      <c r="Y36" s="98"/>
      <c r="Z36" s="98"/>
      <c r="AA36" s="98"/>
      <c r="AB36" s="98"/>
      <c r="AC36" s="98"/>
      <c r="AD36" s="98"/>
    </row>
    <row r="37" spans="1:30" x14ac:dyDescent="0.25">
      <c r="A37" s="9"/>
      <c r="B37" s="107"/>
      <c r="C37" s="47"/>
      <c r="D37" s="107"/>
      <c r="E37" s="108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130"/>
      <c r="R37" s="130"/>
      <c r="S37" s="130"/>
      <c r="T37" s="130"/>
      <c r="U37" s="130"/>
      <c r="V37" s="47"/>
      <c r="W37" s="107"/>
      <c r="X37" s="47"/>
      <c r="Y37" s="98"/>
      <c r="Z37" s="98"/>
      <c r="AA37" s="98"/>
      <c r="AB37" s="98"/>
      <c r="AC37" s="98"/>
      <c r="AD37" s="98"/>
    </row>
    <row r="38" spans="1:30" x14ac:dyDescent="0.25">
      <c r="A38" s="9"/>
      <c r="B38" s="107"/>
      <c r="C38" s="47"/>
      <c r="D38" s="107"/>
      <c r="E38" s="108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130"/>
      <c r="R38" s="130"/>
      <c r="S38" s="130"/>
      <c r="T38" s="130"/>
      <c r="U38" s="130"/>
      <c r="V38" s="47"/>
      <c r="W38" s="107"/>
      <c r="X38" s="47"/>
      <c r="Y38" s="98"/>
      <c r="Z38" s="98"/>
      <c r="AA38" s="98"/>
      <c r="AB38" s="98"/>
      <c r="AC38" s="98"/>
      <c r="AD38" s="98"/>
    </row>
    <row r="39" spans="1:30" x14ac:dyDescent="0.25">
      <c r="A39" s="9"/>
      <c r="B39" s="107"/>
      <c r="C39" s="47"/>
      <c r="D39" s="107"/>
      <c r="E39" s="108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130"/>
      <c r="R39" s="130"/>
      <c r="S39" s="130"/>
      <c r="T39" s="130"/>
      <c r="U39" s="130"/>
      <c r="V39" s="47"/>
      <c r="W39" s="107"/>
      <c r="X39" s="47"/>
      <c r="Y39" s="98"/>
      <c r="Z39" s="98"/>
      <c r="AA39" s="98"/>
      <c r="AB39" s="98"/>
      <c r="AC39" s="98"/>
      <c r="AD39" s="98"/>
    </row>
    <row r="40" spans="1:30" x14ac:dyDescent="0.25">
      <c r="A40" s="9"/>
      <c r="B40" s="107"/>
      <c r="C40" s="47"/>
      <c r="D40" s="107"/>
      <c r="E40" s="108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130"/>
      <c r="R40" s="130"/>
      <c r="S40" s="130"/>
      <c r="T40" s="130"/>
      <c r="U40" s="130"/>
      <c r="V40" s="47"/>
      <c r="W40" s="107"/>
      <c r="X40" s="47"/>
      <c r="Y40" s="98"/>
      <c r="Z40" s="98"/>
      <c r="AA40" s="98"/>
      <c r="AB40" s="98"/>
      <c r="AC40" s="98"/>
      <c r="AD40" s="98"/>
    </row>
    <row r="41" spans="1:30" x14ac:dyDescent="0.25">
      <c r="A41" s="9"/>
      <c r="B41" s="107"/>
      <c r="C41" s="47"/>
      <c r="D41" s="107"/>
      <c r="E41" s="108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130"/>
      <c r="R41" s="130"/>
      <c r="S41" s="130"/>
      <c r="T41" s="130"/>
      <c r="U41" s="130"/>
      <c r="V41" s="47"/>
      <c r="W41" s="107"/>
      <c r="X41" s="47"/>
      <c r="Y41" s="98"/>
      <c r="Z41" s="98"/>
      <c r="AA41" s="98"/>
      <c r="AB41" s="98"/>
      <c r="AC41" s="98"/>
      <c r="AD41" s="98"/>
    </row>
    <row r="42" spans="1:30" x14ac:dyDescent="0.25">
      <c r="A42" s="9"/>
      <c r="B42" s="107"/>
      <c r="C42" s="47"/>
      <c r="D42" s="107"/>
      <c r="E42" s="108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130"/>
      <c r="R42" s="130"/>
      <c r="S42" s="130"/>
      <c r="T42" s="130"/>
      <c r="U42" s="130"/>
      <c r="V42" s="47"/>
      <c r="W42" s="107"/>
      <c r="X42" s="47"/>
      <c r="Y42" s="98"/>
      <c r="Z42" s="98"/>
      <c r="AA42" s="98"/>
      <c r="AB42" s="98"/>
      <c r="AC42" s="98"/>
      <c r="AD42" s="98"/>
    </row>
    <row r="43" spans="1:30" x14ac:dyDescent="0.25">
      <c r="A43" s="9"/>
      <c r="B43" s="107"/>
      <c r="C43" s="47"/>
      <c r="D43" s="107"/>
      <c r="E43" s="108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130"/>
      <c r="R43" s="130"/>
      <c r="S43" s="130"/>
      <c r="T43" s="130"/>
      <c r="U43" s="130"/>
      <c r="V43" s="47"/>
      <c r="W43" s="107"/>
      <c r="X43" s="47"/>
      <c r="Y43" s="98"/>
      <c r="Z43" s="98"/>
      <c r="AA43" s="98"/>
      <c r="AB43" s="98"/>
      <c r="AC43" s="98"/>
      <c r="AD43" s="98"/>
    </row>
    <row r="44" spans="1:30" x14ac:dyDescent="0.25">
      <c r="A44" s="9"/>
      <c r="B44" s="107"/>
      <c r="C44" s="47"/>
      <c r="D44" s="107"/>
      <c r="E44" s="108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130"/>
      <c r="R44" s="130"/>
      <c r="S44" s="130"/>
      <c r="T44" s="130"/>
      <c r="U44" s="130"/>
      <c r="V44" s="47"/>
      <c r="W44" s="107"/>
      <c r="X44" s="47"/>
      <c r="Y44" s="98"/>
      <c r="Z44" s="98"/>
      <c r="AA44" s="98"/>
      <c r="AB44" s="98"/>
      <c r="AC44" s="98"/>
      <c r="AD44" s="98"/>
    </row>
    <row r="45" spans="1:30" x14ac:dyDescent="0.25">
      <c r="A45" s="9"/>
      <c r="B45" s="107"/>
      <c r="C45" s="47"/>
      <c r="D45" s="107"/>
      <c r="E45" s="108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130"/>
      <c r="R45" s="130"/>
      <c r="S45" s="130"/>
      <c r="T45" s="130"/>
      <c r="U45" s="130"/>
      <c r="V45" s="47"/>
      <c r="W45" s="107"/>
      <c r="X45" s="47"/>
      <c r="Y45" s="98"/>
      <c r="Z45" s="98"/>
      <c r="AA45" s="98"/>
      <c r="AB45" s="98"/>
      <c r="AC45" s="98"/>
      <c r="AD45" s="98"/>
    </row>
    <row r="46" spans="1:30" x14ac:dyDescent="0.25">
      <c r="A46" s="9"/>
      <c r="B46" s="107"/>
      <c r="C46" s="47"/>
      <c r="D46" s="107"/>
      <c r="E46" s="108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130"/>
      <c r="R46" s="130"/>
      <c r="S46" s="130"/>
      <c r="T46" s="130"/>
      <c r="U46" s="130"/>
      <c r="V46" s="47"/>
      <c r="W46" s="107"/>
      <c r="X46" s="47"/>
      <c r="Y46" s="98"/>
      <c r="Z46" s="98"/>
      <c r="AA46" s="98"/>
      <c r="AB46" s="98"/>
      <c r="AC46" s="98"/>
      <c r="AD46" s="98"/>
    </row>
    <row r="47" spans="1:30" x14ac:dyDescent="0.25">
      <c r="A47" s="9"/>
      <c r="B47" s="107"/>
      <c r="C47" s="47"/>
      <c r="D47" s="107"/>
      <c r="E47" s="108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130"/>
      <c r="R47" s="130"/>
      <c r="S47" s="130"/>
      <c r="T47" s="130"/>
      <c r="U47" s="130"/>
      <c r="V47" s="47"/>
      <c r="W47" s="107"/>
      <c r="X47" s="47"/>
      <c r="Y47" s="98"/>
      <c r="Z47" s="98"/>
      <c r="AA47" s="98"/>
      <c r="AB47" s="98"/>
      <c r="AC47" s="98"/>
      <c r="AD47" s="98"/>
    </row>
    <row r="48" spans="1:30" x14ac:dyDescent="0.25">
      <c r="A48" s="9"/>
      <c r="B48" s="107"/>
      <c r="C48" s="47"/>
      <c r="D48" s="107"/>
      <c r="E48" s="108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130"/>
      <c r="R48" s="130"/>
      <c r="S48" s="130"/>
      <c r="T48" s="130"/>
      <c r="U48" s="130"/>
      <c r="V48" s="47"/>
      <c r="W48" s="107"/>
      <c r="X48" s="47"/>
      <c r="Y48" s="98"/>
      <c r="Z48" s="98"/>
      <c r="AA48" s="98"/>
      <c r="AB48" s="98"/>
      <c r="AC48" s="98"/>
      <c r="AD48" s="98"/>
    </row>
    <row r="49" spans="1:30" x14ac:dyDescent="0.25">
      <c r="A49" s="9"/>
      <c r="B49" s="107"/>
      <c r="C49" s="47"/>
      <c r="D49" s="107"/>
      <c r="E49" s="108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130"/>
      <c r="R49" s="130"/>
      <c r="S49" s="130"/>
      <c r="T49" s="130"/>
      <c r="U49" s="130"/>
      <c r="V49" s="47"/>
      <c r="W49" s="107"/>
      <c r="X49" s="47"/>
      <c r="Y49" s="98"/>
      <c r="Z49" s="98"/>
      <c r="AA49" s="98"/>
      <c r="AB49" s="98"/>
      <c r="AC49" s="98"/>
      <c r="AD49" s="98"/>
    </row>
    <row r="50" spans="1:30" x14ac:dyDescent="0.25">
      <c r="A50" s="9"/>
      <c r="B50" s="107"/>
      <c r="C50" s="47"/>
      <c r="D50" s="107"/>
      <c r="E50" s="108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130"/>
      <c r="R50" s="130"/>
      <c r="S50" s="130"/>
      <c r="T50" s="130"/>
      <c r="U50" s="130"/>
      <c r="V50" s="47"/>
      <c r="W50" s="107"/>
      <c r="X50" s="47"/>
      <c r="Y50" s="98"/>
      <c r="Z50" s="98"/>
      <c r="AA50" s="98"/>
      <c r="AB50" s="98"/>
      <c r="AC50" s="98"/>
      <c r="AD50" s="98"/>
    </row>
    <row r="51" spans="1:30" x14ac:dyDescent="0.25">
      <c r="A51" s="9"/>
      <c r="B51" s="107"/>
      <c r="C51" s="47"/>
      <c r="D51" s="107"/>
      <c r="E51" s="108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130"/>
      <c r="R51" s="130"/>
      <c r="S51" s="130"/>
      <c r="T51" s="130"/>
      <c r="U51" s="130"/>
      <c r="V51" s="47"/>
      <c r="W51" s="107"/>
      <c r="X51" s="47"/>
      <c r="Y51" s="98"/>
      <c r="Z51" s="98"/>
      <c r="AA51" s="98"/>
      <c r="AB51" s="98"/>
      <c r="AC51" s="98"/>
      <c r="AD51" s="98"/>
    </row>
    <row r="52" spans="1:30" x14ac:dyDescent="0.25">
      <c r="A52" s="9"/>
      <c r="B52" s="107"/>
      <c r="C52" s="47"/>
      <c r="D52" s="107"/>
      <c r="E52" s="108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130"/>
      <c r="R52" s="130"/>
      <c r="S52" s="130"/>
      <c r="T52" s="130"/>
      <c r="U52" s="130"/>
      <c r="V52" s="47"/>
      <c r="W52" s="107"/>
      <c r="X52" s="47"/>
      <c r="Y52" s="98"/>
      <c r="Z52" s="98"/>
      <c r="AA52" s="98"/>
      <c r="AB52" s="98"/>
      <c r="AC52" s="98"/>
      <c r="AD52" s="98"/>
    </row>
    <row r="53" spans="1:30" x14ac:dyDescent="0.25">
      <c r="A53" s="9"/>
      <c r="B53" s="107"/>
      <c r="C53" s="47"/>
      <c r="D53" s="107"/>
      <c r="E53" s="108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130"/>
      <c r="R53" s="130"/>
      <c r="S53" s="130"/>
      <c r="T53" s="130"/>
      <c r="U53" s="130"/>
      <c r="V53" s="47"/>
      <c r="W53" s="107"/>
      <c r="X53" s="47"/>
      <c r="Y53" s="98"/>
      <c r="Z53" s="98"/>
      <c r="AA53" s="98"/>
      <c r="AB53" s="98"/>
      <c r="AC53" s="98"/>
      <c r="AD53" s="98"/>
    </row>
    <row r="54" spans="1:30" x14ac:dyDescent="0.25">
      <c r="A54" s="9"/>
      <c r="B54" s="107"/>
      <c r="C54" s="47"/>
      <c r="D54" s="107"/>
      <c r="E54" s="107"/>
      <c r="F54" s="24"/>
      <c r="G54" s="47"/>
      <c r="H54" s="50"/>
      <c r="I54" s="47"/>
      <c r="J54" s="24"/>
      <c r="K54" s="24"/>
      <c r="L54" s="24"/>
      <c r="M54" s="24"/>
      <c r="N54" s="80"/>
      <c r="O54" s="80"/>
      <c r="P54" s="24"/>
      <c r="Q54" s="131"/>
      <c r="R54" s="131"/>
      <c r="S54" s="131"/>
      <c r="T54" s="131"/>
      <c r="U54" s="131"/>
      <c r="V54" s="24"/>
      <c r="W54" s="107"/>
      <c r="X54" s="24"/>
      <c r="Y54" s="98"/>
      <c r="Z54" s="98"/>
      <c r="AA54" s="98"/>
      <c r="AB54" s="98"/>
      <c r="AC54" s="98"/>
      <c r="AD54" s="98"/>
    </row>
    <row r="55" spans="1:30" x14ac:dyDescent="0.25">
      <c r="A55" s="9"/>
      <c r="B55" s="107"/>
      <c r="C55" s="47"/>
      <c r="D55" s="107"/>
      <c r="E55" s="107"/>
      <c r="F55" s="24"/>
      <c r="G55" s="47"/>
      <c r="H55" s="50"/>
      <c r="I55" s="47"/>
      <c r="J55" s="24"/>
      <c r="K55" s="24"/>
      <c r="L55" s="24"/>
      <c r="M55" s="24"/>
      <c r="N55" s="80"/>
      <c r="O55" s="80"/>
      <c r="P55" s="24"/>
      <c r="Q55" s="131"/>
      <c r="R55" s="131"/>
      <c r="S55" s="131"/>
      <c r="T55" s="131"/>
      <c r="U55" s="131"/>
      <c r="V55" s="24"/>
      <c r="W55" s="107"/>
      <c r="X55" s="24"/>
      <c r="Y55" s="98"/>
      <c r="Z55" s="98"/>
      <c r="AA55" s="98"/>
      <c r="AB55" s="98"/>
      <c r="AC55" s="98"/>
      <c r="AD55" s="98"/>
    </row>
    <row r="56" spans="1:30" x14ac:dyDescent="0.25">
      <c r="A56" s="9"/>
      <c r="B56" s="107"/>
      <c r="C56" s="47"/>
      <c r="D56" s="107"/>
      <c r="E56" s="107"/>
      <c r="F56" s="24"/>
      <c r="G56" s="47"/>
      <c r="H56" s="50"/>
      <c r="I56" s="47"/>
      <c r="J56" s="24"/>
      <c r="K56" s="24"/>
      <c r="L56" s="24"/>
      <c r="M56" s="24"/>
      <c r="N56" s="80"/>
      <c r="O56" s="80"/>
      <c r="P56" s="24"/>
      <c r="Q56" s="131"/>
      <c r="R56" s="131"/>
      <c r="S56" s="131"/>
      <c r="T56" s="131"/>
      <c r="U56" s="131"/>
      <c r="V56" s="24"/>
      <c r="W56" s="107"/>
      <c r="X56" s="24"/>
      <c r="Y56" s="98"/>
      <c r="Z56" s="98"/>
      <c r="AA56" s="98"/>
      <c r="AB56" s="98"/>
      <c r="AC56" s="98"/>
      <c r="AD56" s="98"/>
    </row>
    <row r="57" spans="1:30" x14ac:dyDescent="0.25">
      <c r="A57" s="9"/>
      <c r="B57" s="107"/>
      <c r="C57" s="47"/>
      <c r="D57" s="107"/>
      <c r="E57" s="107"/>
      <c r="F57" s="24"/>
      <c r="G57" s="47"/>
      <c r="H57" s="50"/>
      <c r="I57" s="47"/>
      <c r="J57" s="24"/>
      <c r="K57" s="24"/>
      <c r="L57" s="24"/>
      <c r="M57" s="24"/>
      <c r="N57" s="80"/>
      <c r="O57" s="80"/>
      <c r="P57" s="24"/>
      <c r="Q57" s="131"/>
      <c r="R57" s="131"/>
      <c r="S57" s="131"/>
      <c r="T57" s="131"/>
      <c r="U57" s="131"/>
      <c r="V57" s="24"/>
      <c r="W57" s="107"/>
      <c r="X57" s="24"/>
      <c r="Y57" s="98"/>
      <c r="Z57" s="98"/>
      <c r="AA57" s="98"/>
      <c r="AB57" s="98"/>
      <c r="AC57" s="98"/>
      <c r="AD57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2018-11-08T07:34:01Z</dcterms:modified>
</cp:coreProperties>
</file>