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4" i="5" l="1"/>
  <c r="O13" i="5"/>
  <c r="N13" i="5"/>
  <c r="M13" i="5"/>
  <c r="L13" i="5"/>
  <c r="O11" i="5" l="1"/>
  <c r="N11" i="5"/>
  <c r="M11" i="5"/>
  <c r="L11" i="5"/>
  <c r="K11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F14" i="5" l="1"/>
  <c r="L14" i="5" s="1"/>
  <c r="F13" i="5"/>
  <c r="H13" i="5"/>
  <c r="H14" i="5" s="1"/>
  <c r="O12" i="5"/>
  <c r="J8" i="5"/>
  <c r="K14" i="5"/>
  <c r="J14" i="5" s="1"/>
  <c r="L12" i="5"/>
  <c r="N12" i="5"/>
  <c r="J12" i="5"/>
  <c r="M14" i="5" l="1"/>
  <c r="N14" i="5"/>
  <c r="V19" i="4" l="1"/>
  <c r="U19" i="4"/>
  <c r="T19" i="4"/>
  <c r="P19" i="4"/>
  <c r="O19" i="4"/>
  <c r="N19" i="4"/>
  <c r="L19" i="4"/>
  <c r="G23" i="4" s="1"/>
  <c r="K19" i="4"/>
  <c r="F23" i="4" s="1"/>
  <c r="J19" i="4"/>
  <c r="E23" i="4" s="1"/>
  <c r="G19" i="4"/>
  <c r="G22" i="4" s="1"/>
  <c r="F19" i="4"/>
  <c r="F22" i="4" s="1"/>
  <c r="E19" i="4"/>
  <c r="E22" i="4" s="1"/>
  <c r="H18" i="4"/>
  <c r="M17" i="4"/>
  <c r="H17" i="4"/>
  <c r="F11" i="4"/>
  <c r="F9" i="4"/>
  <c r="F12" i="4" s="1"/>
  <c r="V6" i="4"/>
  <c r="U6" i="4"/>
  <c r="T6" i="4"/>
  <c r="P6" i="4"/>
  <c r="G11" i="4" s="1"/>
  <c r="O6" i="4"/>
  <c r="N6" i="4"/>
  <c r="E11" i="4" s="1"/>
  <c r="L6" i="4"/>
  <c r="K6" i="4"/>
  <c r="J6" i="4"/>
  <c r="G6" i="4"/>
  <c r="G9" i="4" s="1"/>
  <c r="G12" i="4" s="1"/>
  <c r="F6" i="4"/>
  <c r="H6" i="4" s="1"/>
  <c r="H9" i="4" s="1"/>
  <c r="E6" i="4"/>
  <c r="E9" i="4" s="1"/>
  <c r="E12" i="4" s="1"/>
  <c r="H5" i="4"/>
  <c r="H12" i="4" l="1"/>
  <c r="H22" i="4"/>
  <c r="F25" i="4"/>
  <c r="H25" i="4" s="1"/>
  <c r="E25" i="4"/>
  <c r="G25" i="4"/>
  <c r="H23" i="4"/>
  <c r="H19" i="4"/>
  <c r="M19" i="4"/>
</calcChain>
</file>

<file path=xl/sharedStrings.xml><?xml version="1.0" encoding="utf-8"?>
<sst xmlns="http://schemas.openxmlformats.org/spreadsheetml/2006/main" count="383" uniqueCount="151">
  <si>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</si>
  <si>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</si>
  <si>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</si>
  <si>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</si>
  <si>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</si>
  <si>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</si>
  <si>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</si>
  <si>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</si>
  <si>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</si>
  <si>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</si>
  <si>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</si>
  <si>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</si>
  <si>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</si>
  <si>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</si>
  <si>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</si>
  <si>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</si>
  <si>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</si>
  <si>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</si>
  <si>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</si>
  <si>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</si>
  <si>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</si>
  <si>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</si>
  <si>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</si>
  <si>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</si>
  <si>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</si>
  <si>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</si>
  <si>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</si>
  <si>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</si>
  <si>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</si>
  <si>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</si>
  <si>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</si>
  <si>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</si>
  <si>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</si>
  <si>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</si>
  <si>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Mäkinen</t>
  </si>
  <si>
    <t>3.</t>
  </si>
  <si>
    <t>AA</t>
  </si>
  <si>
    <t>4.</t>
  </si>
  <si>
    <t>6.</t>
  </si>
  <si>
    <t>11.</t>
  </si>
  <si>
    <t>15.</t>
  </si>
  <si>
    <t>JuPa</t>
  </si>
  <si>
    <t>13.</t>
  </si>
  <si>
    <t>KPL</t>
  </si>
  <si>
    <t>2.</t>
  </si>
  <si>
    <t>ykköspesis</t>
  </si>
  <si>
    <t>10.</t>
  </si>
  <si>
    <t>IPV</t>
  </si>
  <si>
    <t>suomensarja</t>
  </si>
  <si>
    <t>AA  2</t>
  </si>
  <si>
    <t>05.07. 1992  AA - Kiri  5-1</t>
  </si>
  <si>
    <t xml:space="preserve">  20 v   0 kk 10 pv</t>
  </si>
  <si>
    <t>23.  ottelu</t>
  </si>
  <si>
    <t>16.06. 1994  PattU - AA  1-2  (3-9, 2-0, 0-1)</t>
  </si>
  <si>
    <t xml:space="preserve">  21 v 11 kk 22 pv</t>
  </si>
  <si>
    <t>19.06. 1994  IPV - AA  1-2  (5-1, 2-3, 1-2)</t>
  </si>
  <si>
    <t>24.  ottelu</t>
  </si>
  <si>
    <t xml:space="preserve">  21 v 11 kk 25 pv</t>
  </si>
  <si>
    <t>Seurat</t>
  </si>
  <si>
    <t>JuPa = Juvan Pallo  (1950)</t>
  </si>
  <si>
    <t>KPL = Kouvolan Pallonlyöjät  (1931)</t>
  </si>
  <si>
    <t>IPV = Imatran Pallo-Veikot  (1955)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</si>
  <si>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</si>
  <si>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</si>
  <si>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</si>
  <si>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</si>
  <si>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</si>
  <si>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</si>
  <si>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</si>
  <si>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</si>
  <si>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</si>
  <si>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</si>
  <si>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</si>
  <si>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</si>
  <si>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</si>
  <si>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</si>
  <si>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</si>
  <si>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 xml:space="preserve">  2-0  (6-5, 13-0)</t>
  </si>
  <si>
    <t>Itä</t>
  </si>
  <si>
    <t>jok</t>
  </si>
  <si>
    <t>Petri Kaijansinkko</t>
  </si>
  <si>
    <t>Ikä ensimmäisessä ottelussa</t>
  </si>
  <si>
    <t>26 v  0 kk  3 pv</t>
  </si>
  <si>
    <t>L+T</t>
  </si>
  <si>
    <t>9.</t>
  </si>
  <si>
    <t>PELINJOHTAJAKORTTI</t>
  </si>
  <si>
    <t>NSU</t>
  </si>
  <si>
    <t xml:space="preserve">   Mitalit</t>
  </si>
  <si>
    <t>Voitto-%</t>
  </si>
  <si>
    <t>KyPe</t>
  </si>
  <si>
    <t xml:space="preserve"> NYP,  14  ottelua</t>
  </si>
  <si>
    <t>Pesä Ysit</t>
  </si>
  <si>
    <t>5.</t>
  </si>
  <si>
    <t>PLAY OFF</t>
  </si>
  <si>
    <t>SARJAT</t>
  </si>
  <si>
    <t>Puolivälierät</t>
  </si>
  <si>
    <t>0 - 1</t>
  </si>
  <si>
    <t>Välierät</t>
  </si>
  <si>
    <t>Finaalit</t>
  </si>
  <si>
    <t>Seurat:</t>
  </si>
  <si>
    <t>KyPe = Kymi-Pesis, Koria  (1978)</t>
  </si>
  <si>
    <t>Pesä Ysit = Pesä Ysit, Lappeenranta  (1976)</t>
  </si>
  <si>
    <t>B-POJAT</t>
  </si>
  <si>
    <t>14.07. 1989  Lammi</t>
  </si>
  <si>
    <t xml:space="preserve">  6-7</t>
  </si>
  <si>
    <t>Länsi</t>
  </si>
  <si>
    <t>Gunnar Wallin</t>
  </si>
  <si>
    <t xml:space="preserve"> ITÄ - LÄNSI - KORTTI</t>
  </si>
  <si>
    <t>MSU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</si>
  <si>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</si>
  <si>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</si>
  <si>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</si>
  <si>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</si>
  <si>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</si>
  <si>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</si>
  <si>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ViU</t>
  </si>
  <si>
    <t>2/2</t>
  </si>
  <si>
    <t>Play off, voitot, voittoprosentti</t>
  </si>
  <si>
    <t xml:space="preserve">        Mitalit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</si>
  <si>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</si>
  <si>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</si>
  <si>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</si>
  <si>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</si>
  <si>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</si>
  <si>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</si>
  <si>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</si>
  <si>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</si>
  <si>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Kiri</t>
  </si>
  <si>
    <t>0-2  Tahko</t>
  </si>
  <si>
    <t>9-6  Lippo</t>
  </si>
  <si>
    <t>0-2  Lippo</t>
  </si>
  <si>
    <t>0-2  SoJy</t>
  </si>
  <si>
    <t>0-3  SMJ</t>
  </si>
  <si>
    <t>1/2</t>
  </si>
  <si>
    <t>0/2</t>
  </si>
  <si>
    <t>25.6.1972   Alajärvi</t>
  </si>
  <si>
    <t xml:space="preserve">      Runkosarja TOP-30</t>
  </si>
  <si>
    <t>16.</t>
  </si>
  <si>
    <t>26.</t>
  </si>
  <si>
    <t>8.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</si>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</sst>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8" borderId="2" xfId="0" applyFont="1" applyFill="1" applyBorder="1" applyAlignment="1"/>
    <xf numFmtId="0" fontId="10" fillId="8" borderId="3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3" borderId="2" xfId="0" applyFont="1" applyFill="1" applyBorder="1" applyAlignment="1"/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3" fillId="2" borderId="14" xfId="0" applyFont="1" applyFill="1" applyBorder="1" applyAlignment="1">
      <alignment horizontal="center"/>
    </xf>
    <xf numFmtId="0" fontId="9" fillId="2" borderId="0" xfId="0" applyFont="1" applyFill="1" applyAlignment="1"/>
    <xf numFmtId="0" fontId="10" fillId="8" borderId="3" xfId="0" applyFont="1" applyFill="1" applyBorder="1" applyAlignment="1">
      <alignment horizontal="left"/>
    </xf>
    <xf numFmtId="0" fontId="10" fillId="8" borderId="3" xfId="0" applyFont="1" applyFill="1" applyBorder="1" applyAlignment="1"/>
    <xf numFmtId="0" fontId="10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4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6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2" fillId="8" borderId="9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2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125" customWidth="1"/>
    <col min="2" max="2" width="6.7109375" style="82" customWidth="1"/>
    <col min="3" max="3" width="5.42578125" style="81" customWidth="1"/>
    <col min="4" max="4" width="9" style="82" customWidth="1"/>
    <col min="5" max="13" width="5.7109375" style="81" customWidth="1"/>
    <col min="14" max="14" width="8.85546875" style="8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1" customWidth="1"/>
    <col min="26" max="26" width="8.7109375" style="81" customWidth="1"/>
    <col min="27" max="27" width="0.7109375" style="28" customWidth="1"/>
    <col min="28" max="31" width="6.7109375" style="81" customWidth="1"/>
    <col min="32" max="32" width="0.7109375" style="28" customWidth="1"/>
    <col min="33" max="33" width="14" style="81" customWidth="1"/>
    <col min="34" max="36" width="13.7109375" style="81" customWidth="1"/>
    <col min="37" max="37" width="0.7109375" style="81" customWidth="1"/>
    <col min="38" max="38" width="6.42578125" style="81" customWidth="1"/>
    <col min="39" max="39" width="6.28515625" style="81" customWidth="1"/>
    <col min="40" max="43" width="5.7109375" style="81" customWidth="1"/>
    <col min="44" max="16384" width="9.140625" style="125"/>
  </cols>
  <sheetData>
    <row r="1" spans="1:55" ht="16.5" customHeight="1" x14ac:dyDescent="0.25">
      <c r="A1" s="228"/>
      <c r="B1" s="2" t="s">
        <v>34</v>
      </c>
      <c r="C1" s="3"/>
      <c r="D1" s="4"/>
      <c r="E1" s="5" t="s">
        <v>135</v>
      </c>
      <c r="F1" s="6"/>
      <c r="G1" s="6"/>
      <c r="H1" s="6"/>
      <c r="I1" s="6"/>
      <c r="J1" s="6"/>
      <c r="K1" s="6"/>
      <c r="L1" s="6"/>
      <c r="M1" s="6"/>
      <c r="N1" s="229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231" customFormat="1" ht="15" customHeight="1" x14ac:dyDescent="0.2">
      <c r="A2" s="23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136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141</v>
      </c>
      <c r="AC2" s="20"/>
      <c r="AD2" s="14"/>
      <c r="AE2" s="21"/>
      <c r="AF2" s="19"/>
      <c r="AG2" s="22" t="s">
        <v>117</v>
      </c>
      <c r="AH2" s="14"/>
      <c r="AI2" s="14"/>
      <c r="AJ2" s="15"/>
      <c r="AK2" s="19"/>
      <c r="AL2" s="22" t="s">
        <v>109</v>
      </c>
      <c r="AM2" s="20"/>
      <c r="AN2" s="20"/>
      <c r="AO2" s="201" t="s">
        <v>118</v>
      </c>
      <c r="AP2" s="14"/>
      <c r="AQ2" s="1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231" customFormat="1" ht="15" customHeight="1" x14ac:dyDescent="0.2">
      <c r="A3" s="23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83</v>
      </c>
      <c r="AE3" s="18" t="s">
        <v>17</v>
      </c>
      <c r="AF3" s="23"/>
      <c r="AG3" s="18" t="s">
        <v>95</v>
      </c>
      <c r="AH3" s="18" t="s">
        <v>97</v>
      </c>
      <c r="AI3" s="15" t="s">
        <v>119</v>
      </c>
      <c r="AJ3" s="18" t="s">
        <v>98</v>
      </c>
      <c r="AK3" s="23"/>
      <c r="AL3" s="18" t="s">
        <v>23</v>
      </c>
      <c r="AM3" s="18" t="s">
        <v>24</v>
      </c>
      <c r="AN3" s="15" t="s">
        <v>120</v>
      </c>
      <c r="AO3" s="15" t="s">
        <v>31</v>
      </c>
      <c r="AP3" s="17" t="s">
        <v>32</v>
      </c>
      <c r="AQ3" s="18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231" customFormat="1" ht="15" customHeight="1" x14ac:dyDescent="0.25">
      <c r="A4" s="230"/>
      <c r="B4" s="24">
        <v>1992</v>
      </c>
      <c r="C4" s="24" t="s">
        <v>35</v>
      </c>
      <c r="D4" s="25" t="s">
        <v>36</v>
      </c>
      <c r="E4" s="24">
        <v>6</v>
      </c>
      <c r="F4" s="24">
        <v>0</v>
      </c>
      <c r="G4" s="26">
        <v>0</v>
      </c>
      <c r="H4" s="24">
        <v>0</v>
      </c>
      <c r="I4" s="24">
        <v>3</v>
      </c>
      <c r="J4" s="24">
        <v>3</v>
      </c>
      <c r="K4" s="24">
        <v>0</v>
      </c>
      <c r="L4" s="24">
        <v>0</v>
      </c>
      <c r="M4" s="24">
        <v>0</v>
      </c>
      <c r="N4" s="27">
        <v>0.3</v>
      </c>
      <c r="O4" s="28"/>
      <c r="P4" s="18"/>
      <c r="Q4" s="18"/>
      <c r="R4" s="18"/>
      <c r="S4" s="18"/>
      <c r="T4" s="23"/>
      <c r="U4" s="24">
        <v>3</v>
      </c>
      <c r="V4" s="24">
        <v>0</v>
      </c>
      <c r="W4" s="26">
        <v>0</v>
      </c>
      <c r="X4" s="24">
        <v>0</v>
      </c>
      <c r="Y4" s="24">
        <v>3</v>
      </c>
      <c r="Z4" s="35">
        <v>0.75</v>
      </c>
      <c r="AA4" s="23"/>
      <c r="AB4" s="18"/>
      <c r="AC4" s="18"/>
      <c r="AD4" s="18"/>
      <c r="AE4" s="18"/>
      <c r="AF4" s="23"/>
      <c r="AG4" s="2" t="s">
        <v>127</v>
      </c>
      <c r="AH4" s="2" t="s">
        <v>128</v>
      </c>
      <c r="AI4" s="2" t="s">
        <v>129</v>
      </c>
      <c r="AJ4" s="2"/>
      <c r="AK4" s="23"/>
      <c r="AL4" s="24"/>
      <c r="AM4" s="24"/>
      <c r="AN4" s="24"/>
      <c r="AO4" s="26"/>
      <c r="AP4" s="29"/>
      <c r="AQ4" s="24">
        <v>1</v>
      </c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231" customFormat="1" ht="15" customHeight="1" x14ac:dyDescent="0.25">
      <c r="A5" s="230"/>
      <c r="B5" s="30">
        <v>1993</v>
      </c>
      <c r="C5" s="30" t="s">
        <v>35</v>
      </c>
      <c r="D5" s="31" t="s">
        <v>49</v>
      </c>
      <c r="E5" s="30"/>
      <c r="F5" s="32" t="s">
        <v>48</v>
      </c>
      <c r="G5" s="33"/>
      <c r="H5" s="30"/>
      <c r="I5" s="30"/>
      <c r="J5" s="30"/>
      <c r="K5" s="30"/>
      <c r="L5" s="30"/>
      <c r="M5" s="30"/>
      <c r="N5" s="34"/>
      <c r="O5" s="28"/>
      <c r="P5" s="18"/>
      <c r="Q5" s="18"/>
      <c r="R5" s="18"/>
      <c r="S5" s="18"/>
      <c r="T5" s="23"/>
      <c r="U5" s="24"/>
      <c r="V5" s="24"/>
      <c r="W5" s="26"/>
      <c r="X5" s="24"/>
      <c r="Y5" s="24"/>
      <c r="Z5" s="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231" customFormat="1" ht="15" customHeight="1" x14ac:dyDescent="0.25">
      <c r="A6" s="230"/>
      <c r="B6" s="24">
        <v>1994</v>
      </c>
      <c r="C6" s="24" t="s">
        <v>37</v>
      </c>
      <c r="D6" s="25" t="s">
        <v>36</v>
      </c>
      <c r="E6" s="24">
        <v>34</v>
      </c>
      <c r="F6" s="24">
        <v>1</v>
      </c>
      <c r="G6" s="26">
        <v>11</v>
      </c>
      <c r="H6" s="24">
        <v>14</v>
      </c>
      <c r="I6" s="24">
        <v>75</v>
      </c>
      <c r="J6" s="24">
        <v>48</v>
      </c>
      <c r="K6" s="24">
        <v>11</v>
      </c>
      <c r="L6" s="24">
        <v>4</v>
      </c>
      <c r="M6" s="24">
        <v>12</v>
      </c>
      <c r="N6" s="27">
        <v>0.45700000000000002</v>
      </c>
      <c r="O6" s="28"/>
      <c r="P6" s="18"/>
      <c r="Q6" s="18"/>
      <c r="R6" s="18"/>
      <c r="S6" s="18"/>
      <c r="T6" s="23"/>
      <c r="U6" s="24">
        <v>4</v>
      </c>
      <c r="V6" s="24">
        <v>0</v>
      </c>
      <c r="W6" s="26">
        <v>1</v>
      </c>
      <c r="X6" s="24">
        <v>1</v>
      </c>
      <c r="Y6" s="24">
        <v>12</v>
      </c>
      <c r="Z6" s="35">
        <v>0.66700000000000004</v>
      </c>
      <c r="AA6" s="23"/>
      <c r="AB6" s="18"/>
      <c r="AC6" s="18"/>
      <c r="AD6" s="18"/>
      <c r="AE6" s="18"/>
      <c r="AF6" s="23"/>
      <c r="AG6" s="2"/>
      <c r="AH6" s="2" t="s">
        <v>130</v>
      </c>
      <c r="AI6" s="2" t="s">
        <v>131</v>
      </c>
      <c r="AJ6" s="2"/>
      <c r="AK6" s="23"/>
      <c r="AL6" s="24"/>
      <c r="AM6" s="24"/>
      <c r="AN6" s="24"/>
      <c r="AO6" s="26"/>
      <c r="AP6" s="29"/>
      <c r="AQ6" s="24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231" customFormat="1" ht="15" customHeight="1" x14ac:dyDescent="0.25">
      <c r="A7" s="230"/>
      <c r="B7" s="24">
        <v>1995</v>
      </c>
      <c r="C7" s="24" t="s">
        <v>38</v>
      </c>
      <c r="D7" s="25" t="s">
        <v>36</v>
      </c>
      <c r="E7" s="24">
        <v>29</v>
      </c>
      <c r="F7" s="26">
        <v>2</v>
      </c>
      <c r="G7" s="24">
        <v>11</v>
      </c>
      <c r="H7" s="24">
        <v>35</v>
      </c>
      <c r="I7" s="24">
        <v>127</v>
      </c>
      <c r="J7" s="24">
        <v>64</v>
      </c>
      <c r="K7" s="24">
        <v>36</v>
      </c>
      <c r="L7" s="24">
        <v>14</v>
      </c>
      <c r="M7" s="24">
        <v>13</v>
      </c>
      <c r="N7" s="35">
        <v>0.50396825396825395</v>
      </c>
      <c r="O7" s="28"/>
      <c r="P7" s="18"/>
      <c r="Q7" s="18" t="s">
        <v>139</v>
      </c>
      <c r="R7" s="18" t="s">
        <v>140</v>
      </c>
      <c r="S7" s="18"/>
      <c r="T7" s="23"/>
      <c r="U7" s="24">
        <v>3</v>
      </c>
      <c r="V7" s="24">
        <v>0</v>
      </c>
      <c r="W7" s="26">
        <v>0</v>
      </c>
      <c r="X7" s="24">
        <v>1</v>
      </c>
      <c r="Y7" s="24">
        <v>10</v>
      </c>
      <c r="Z7" s="35">
        <v>0.38500000000000001</v>
      </c>
      <c r="AA7" s="23"/>
      <c r="AB7" s="18"/>
      <c r="AC7" s="18"/>
      <c r="AD7" s="18"/>
      <c r="AE7" s="18"/>
      <c r="AF7" s="23"/>
      <c r="AG7" s="2" t="s">
        <v>132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231" customFormat="1" ht="15" customHeight="1" x14ac:dyDescent="0.25">
      <c r="A8" s="230"/>
      <c r="B8" s="24">
        <v>1996</v>
      </c>
      <c r="C8" s="24" t="s">
        <v>39</v>
      </c>
      <c r="D8" s="25" t="s">
        <v>36</v>
      </c>
      <c r="E8" s="24">
        <v>29</v>
      </c>
      <c r="F8" s="24">
        <v>0</v>
      </c>
      <c r="G8" s="26">
        <v>4</v>
      </c>
      <c r="H8" s="24">
        <v>21</v>
      </c>
      <c r="I8" s="24">
        <v>101</v>
      </c>
      <c r="J8" s="24">
        <v>69</v>
      </c>
      <c r="K8" s="24">
        <v>23</v>
      </c>
      <c r="L8" s="24">
        <v>5</v>
      </c>
      <c r="M8" s="24">
        <v>4</v>
      </c>
      <c r="N8" s="35">
        <v>0.49509803921568629</v>
      </c>
      <c r="O8" s="28"/>
      <c r="P8" s="18"/>
      <c r="Q8" s="18"/>
      <c r="R8" s="18"/>
      <c r="S8" s="18"/>
      <c r="T8" s="23"/>
      <c r="U8" s="24"/>
      <c r="V8" s="24"/>
      <c r="W8" s="26"/>
      <c r="X8" s="24"/>
      <c r="Y8" s="24"/>
      <c r="Z8" s="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231" customFormat="1" ht="15" customHeight="1" x14ac:dyDescent="0.25">
      <c r="A9" s="230"/>
      <c r="B9" s="24">
        <v>1997</v>
      </c>
      <c r="C9" s="24" t="s">
        <v>39</v>
      </c>
      <c r="D9" s="25" t="s">
        <v>36</v>
      </c>
      <c r="E9" s="24">
        <v>28</v>
      </c>
      <c r="F9" s="24">
        <v>2</v>
      </c>
      <c r="G9" s="26">
        <v>6</v>
      </c>
      <c r="H9" s="24">
        <v>14</v>
      </c>
      <c r="I9" s="24">
        <v>84</v>
      </c>
      <c r="J9" s="24">
        <v>45</v>
      </c>
      <c r="K9" s="24">
        <v>16</v>
      </c>
      <c r="L9" s="24">
        <v>15</v>
      </c>
      <c r="M9" s="24">
        <v>8</v>
      </c>
      <c r="N9" s="27">
        <v>0.47699999999999998</v>
      </c>
      <c r="O9" s="28"/>
      <c r="P9" s="18"/>
      <c r="Q9" s="18"/>
      <c r="R9" s="18"/>
      <c r="S9" s="18"/>
      <c r="T9" s="23"/>
      <c r="U9" s="24"/>
      <c r="V9" s="24"/>
      <c r="W9" s="26"/>
      <c r="X9" s="24"/>
      <c r="Y9" s="24"/>
      <c r="Z9" s="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9"/>
      <c r="AQ9" s="24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231" customFormat="1" ht="15" customHeight="1" x14ac:dyDescent="0.25">
      <c r="A10" s="230"/>
      <c r="B10" s="24">
        <v>1998</v>
      </c>
      <c r="C10" s="24" t="s">
        <v>40</v>
      </c>
      <c r="D10" s="25" t="s">
        <v>41</v>
      </c>
      <c r="E10" s="24">
        <v>28</v>
      </c>
      <c r="F10" s="24">
        <v>3</v>
      </c>
      <c r="G10" s="26">
        <v>4</v>
      </c>
      <c r="H10" s="24">
        <v>34</v>
      </c>
      <c r="I10" s="24">
        <v>131</v>
      </c>
      <c r="J10" s="24">
        <v>45</v>
      </c>
      <c r="K10" s="24">
        <v>66</v>
      </c>
      <c r="L10" s="24">
        <v>13</v>
      </c>
      <c r="M10" s="24">
        <v>7</v>
      </c>
      <c r="N10" s="27">
        <v>0.65500000000000003</v>
      </c>
      <c r="O10" s="28"/>
      <c r="P10" s="18"/>
      <c r="Q10" s="18" t="s">
        <v>137</v>
      </c>
      <c r="R10" s="18"/>
      <c r="S10" s="18" t="s">
        <v>138</v>
      </c>
      <c r="T10" s="23"/>
      <c r="U10" s="24"/>
      <c r="V10" s="24"/>
      <c r="W10" s="26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>
        <v>1</v>
      </c>
      <c r="AM10" s="24"/>
      <c r="AN10" s="24"/>
      <c r="AO10" s="26"/>
      <c r="AP10" s="29"/>
      <c r="AQ10" s="24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231" customFormat="1" ht="15" customHeight="1" x14ac:dyDescent="0.25">
      <c r="A11" s="230"/>
      <c r="B11" s="24">
        <v>1999</v>
      </c>
      <c r="C11" s="24" t="s">
        <v>42</v>
      </c>
      <c r="D11" s="25" t="s">
        <v>43</v>
      </c>
      <c r="E11" s="24">
        <v>18</v>
      </c>
      <c r="F11" s="24">
        <v>0</v>
      </c>
      <c r="G11" s="26">
        <v>3</v>
      </c>
      <c r="H11" s="24">
        <v>4</v>
      </c>
      <c r="I11" s="24">
        <v>43</v>
      </c>
      <c r="J11" s="24">
        <v>18</v>
      </c>
      <c r="K11" s="24">
        <v>15</v>
      </c>
      <c r="L11" s="24">
        <v>7</v>
      </c>
      <c r="M11" s="24">
        <v>3</v>
      </c>
      <c r="N11" s="27">
        <v>0.46700000000000003</v>
      </c>
      <c r="O11" s="28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231" customFormat="1" ht="15" customHeight="1" x14ac:dyDescent="0.25">
      <c r="A12" s="230"/>
      <c r="B12" s="24">
        <v>2000</v>
      </c>
      <c r="C12" s="24"/>
      <c r="D12" s="25"/>
      <c r="E12" s="24"/>
      <c r="F12" s="24"/>
      <c r="G12" s="26"/>
      <c r="H12" s="24"/>
      <c r="I12" s="24"/>
      <c r="J12" s="24"/>
      <c r="K12" s="24"/>
      <c r="L12" s="24"/>
      <c r="M12" s="24"/>
      <c r="N12" s="27"/>
      <c r="O12" s="28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231" customFormat="1" ht="15" customHeight="1" x14ac:dyDescent="0.25">
      <c r="A13" s="230"/>
      <c r="B13" s="37">
        <v>2001</v>
      </c>
      <c r="C13" s="38">
        <v>13</v>
      </c>
      <c r="D13" s="39" t="s">
        <v>41</v>
      </c>
      <c r="E13" s="38"/>
      <c r="F13" s="40" t="s">
        <v>45</v>
      </c>
      <c r="G13" s="83"/>
      <c r="H13" s="41"/>
      <c r="I13" s="38"/>
      <c r="J13" s="38"/>
      <c r="K13" s="39"/>
      <c r="L13" s="39"/>
      <c r="M13" s="39"/>
      <c r="N13" s="39"/>
      <c r="O13" s="28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5"/>
      <c r="AA13" s="28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231" customFormat="1" ht="15" customHeight="1" x14ac:dyDescent="0.25">
      <c r="A14" s="230"/>
      <c r="B14" s="37">
        <v>2002</v>
      </c>
      <c r="C14" s="38" t="s">
        <v>44</v>
      </c>
      <c r="D14" s="39" t="s">
        <v>36</v>
      </c>
      <c r="E14" s="38"/>
      <c r="F14" s="40" t="s">
        <v>45</v>
      </c>
      <c r="G14" s="83"/>
      <c r="H14" s="41"/>
      <c r="I14" s="38"/>
      <c r="J14" s="38"/>
      <c r="K14" s="39"/>
      <c r="L14" s="39"/>
      <c r="M14" s="39"/>
      <c r="N14" s="39"/>
      <c r="O14" s="28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5"/>
      <c r="AA14" s="28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2"/>
      <c r="AO14" s="26"/>
      <c r="AP14" s="29"/>
      <c r="AQ14" s="2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231" customFormat="1" ht="15" customHeight="1" x14ac:dyDescent="0.25">
      <c r="A15" s="230"/>
      <c r="B15" s="24">
        <v>2003</v>
      </c>
      <c r="C15" s="24" t="s">
        <v>46</v>
      </c>
      <c r="D15" s="42" t="s">
        <v>47</v>
      </c>
      <c r="E15" s="24">
        <v>16</v>
      </c>
      <c r="F15" s="24">
        <v>1</v>
      </c>
      <c r="G15" s="26">
        <v>11</v>
      </c>
      <c r="H15" s="24">
        <v>1</v>
      </c>
      <c r="I15" s="24">
        <v>30</v>
      </c>
      <c r="J15" s="24">
        <v>1</v>
      </c>
      <c r="K15" s="24">
        <v>8</v>
      </c>
      <c r="L15" s="24">
        <v>9</v>
      </c>
      <c r="M15" s="24">
        <v>12</v>
      </c>
      <c r="N15" s="35">
        <v>0.44800000000000001</v>
      </c>
      <c r="O15" s="28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5"/>
      <c r="AA15" s="28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231" customFormat="1" ht="15" customHeight="1" x14ac:dyDescent="0.2">
      <c r="A16" s="232"/>
      <c r="B16" s="16" t="s">
        <v>7</v>
      </c>
      <c r="C16" s="17"/>
      <c r="D16" s="15"/>
      <c r="E16" s="18">
        <v>188</v>
      </c>
      <c r="F16" s="18">
        <v>9</v>
      </c>
      <c r="G16" s="18">
        <v>50</v>
      </c>
      <c r="H16" s="18">
        <v>123</v>
      </c>
      <c r="I16" s="18">
        <v>594</v>
      </c>
      <c r="J16" s="18">
        <v>293</v>
      </c>
      <c r="K16" s="18">
        <v>175</v>
      </c>
      <c r="L16" s="18">
        <v>67</v>
      </c>
      <c r="M16" s="18">
        <v>59</v>
      </c>
      <c r="N16" s="43">
        <v>0.51</v>
      </c>
      <c r="O16" s="23"/>
      <c r="P16" s="107" t="s">
        <v>121</v>
      </c>
      <c r="Q16" s="107" t="s">
        <v>121</v>
      </c>
      <c r="R16" s="107" t="s">
        <v>121</v>
      </c>
      <c r="S16" s="107" t="s">
        <v>121</v>
      </c>
      <c r="T16" s="23"/>
      <c r="U16" s="18">
        <v>10</v>
      </c>
      <c r="V16" s="18">
        <v>0</v>
      </c>
      <c r="W16" s="18">
        <v>1</v>
      </c>
      <c r="X16" s="18">
        <v>2</v>
      </c>
      <c r="Y16" s="18">
        <v>25</v>
      </c>
      <c r="Z16" s="43">
        <v>0.52100000000000002</v>
      </c>
      <c r="AA16" s="23"/>
      <c r="AB16" s="107" t="s">
        <v>121</v>
      </c>
      <c r="AC16" s="107" t="s">
        <v>121</v>
      </c>
      <c r="AD16" s="107" t="s">
        <v>121</v>
      </c>
      <c r="AE16" s="107" t="s">
        <v>121</v>
      </c>
      <c r="AF16" s="23"/>
      <c r="AG16" s="107" t="s">
        <v>133</v>
      </c>
      <c r="AH16" s="107" t="s">
        <v>134</v>
      </c>
      <c r="AI16" s="107" t="s">
        <v>133</v>
      </c>
      <c r="AJ16" s="107" t="s">
        <v>122</v>
      </c>
      <c r="AK16" s="23"/>
      <c r="AL16" s="18">
        <v>1</v>
      </c>
      <c r="AM16" s="18">
        <v>0</v>
      </c>
      <c r="AN16" s="18">
        <v>0</v>
      </c>
      <c r="AO16" s="18">
        <v>0</v>
      </c>
      <c r="AP16" s="18">
        <v>0</v>
      </c>
      <c r="AQ16" s="18">
        <v>1</v>
      </c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231" customFormat="1" ht="15" customHeight="1" x14ac:dyDescent="0.2">
      <c r="A17" s="23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33"/>
      <c r="O17" s="23"/>
      <c r="P17" s="22"/>
      <c r="Q17" s="20"/>
      <c r="R17" s="234"/>
      <c r="S17" s="235"/>
      <c r="T17" s="23"/>
      <c r="U17" s="17"/>
      <c r="V17" s="14"/>
      <c r="W17" s="14"/>
      <c r="X17" s="14"/>
      <c r="Y17" s="14"/>
      <c r="Z17" s="15"/>
      <c r="AA17" s="23"/>
      <c r="AB17" s="22"/>
      <c r="AC17" s="20"/>
      <c r="AD17" s="234"/>
      <c r="AE17" s="235"/>
      <c r="AF17" s="23"/>
      <c r="AG17" s="236">
        <v>0.5</v>
      </c>
      <c r="AH17" s="237">
        <v>0</v>
      </c>
      <c r="AI17" s="237">
        <v>0.5</v>
      </c>
      <c r="AJ17" s="238">
        <v>0</v>
      </c>
      <c r="AK17" s="23"/>
      <c r="AL17" s="17"/>
      <c r="AM17" s="14"/>
      <c r="AN17" s="14"/>
      <c r="AO17" s="14"/>
      <c r="AP17" s="14"/>
      <c r="AQ17" s="1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customHeight="1" x14ac:dyDescent="0.2">
      <c r="A18" s="230"/>
      <c r="B18" s="42" t="s">
        <v>2</v>
      </c>
      <c r="C18" s="29"/>
      <c r="D18" s="44">
        <v>448.00000000000006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23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231" customFormat="1" ht="15" customHeight="1" x14ac:dyDescent="0.25">
      <c r="A19" s="230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8"/>
      <c r="P19" s="45"/>
      <c r="Q19" s="48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23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ht="15" customHeight="1" x14ac:dyDescent="0.25">
      <c r="A20" s="230"/>
      <c r="B20" s="22" t="s">
        <v>25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5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0" t="s">
        <v>30</v>
      </c>
      <c r="Q20" s="50"/>
      <c r="R20" s="12"/>
      <c r="S20" s="12"/>
      <c r="T20" s="51"/>
      <c r="U20" s="51"/>
      <c r="V20" s="51"/>
      <c r="W20" s="51"/>
      <c r="X20" s="51"/>
      <c r="Y20" s="12"/>
      <c r="Z20" s="12"/>
      <c r="AA20" s="12"/>
      <c r="AB20" s="12"/>
      <c r="AC20" s="12"/>
      <c r="AD20" s="12"/>
      <c r="AE20" s="52"/>
      <c r="AF20" s="23"/>
      <c r="AG20" s="50" t="s">
        <v>123</v>
      </c>
      <c r="AH20" s="12"/>
      <c r="AI20" s="51"/>
      <c r="AJ20" s="52"/>
      <c r="AK20" s="23"/>
      <c r="AL20" s="10" t="s">
        <v>124</v>
      </c>
      <c r="AM20" s="12"/>
      <c r="AN20" s="12"/>
      <c r="AO20" s="12"/>
      <c r="AP20" s="12"/>
      <c r="AQ20" s="52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customHeight="1" x14ac:dyDescent="0.25">
      <c r="A21" s="230"/>
      <c r="B21" s="50" t="s">
        <v>13</v>
      </c>
      <c r="C21" s="12"/>
      <c r="D21" s="52"/>
      <c r="E21" s="24">
        <v>188</v>
      </c>
      <c r="F21" s="24">
        <v>9</v>
      </c>
      <c r="G21" s="24">
        <v>50</v>
      </c>
      <c r="H21" s="24">
        <v>123</v>
      </c>
      <c r="I21" s="24">
        <v>594</v>
      </c>
      <c r="J21" s="45"/>
      <c r="K21" s="53">
        <v>0.31382978723404253</v>
      </c>
      <c r="L21" s="53">
        <v>0.6542553191489362</v>
      </c>
      <c r="M21" s="53">
        <v>3.1595744680851063</v>
      </c>
      <c r="N21" s="27">
        <v>0.51</v>
      </c>
      <c r="P21" s="54" t="s">
        <v>9</v>
      </c>
      <c r="Q21" s="55"/>
      <c r="R21" s="56" t="s">
        <v>50</v>
      </c>
      <c r="S21" s="64"/>
      <c r="T21" s="64"/>
      <c r="U21" s="64"/>
      <c r="V21" s="64"/>
      <c r="W21" s="64"/>
      <c r="X21" s="64"/>
      <c r="Y21" s="57"/>
      <c r="Z21" s="57" t="s">
        <v>11</v>
      </c>
      <c r="AA21" s="56"/>
      <c r="AB21" s="56"/>
      <c r="AC21" s="58" t="s">
        <v>51</v>
      </c>
      <c r="AD21" s="239"/>
      <c r="AE21" s="240"/>
      <c r="AF21" s="23"/>
      <c r="AG21" s="54"/>
      <c r="AH21" s="241"/>
      <c r="AI21" s="241"/>
      <c r="AJ21" s="242"/>
      <c r="AK21" s="23"/>
      <c r="AL21" s="54"/>
      <c r="AM21" s="57"/>
      <c r="AN21" s="56"/>
      <c r="AO21" s="56"/>
      <c r="AP21" s="56"/>
      <c r="AQ21" s="242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ht="15" customHeight="1" x14ac:dyDescent="0.25">
      <c r="A22" s="230"/>
      <c r="B22" s="59" t="s">
        <v>15</v>
      </c>
      <c r="C22" s="60"/>
      <c r="D22" s="61"/>
      <c r="E22" s="24">
        <v>10</v>
      </c>
      <c r="F22" s="24">
        <v>0</v>
      </c>
      <c r="G22" s="24">
        <v>1</v>
      </c>
      <c r="H22" s="24">
        <v>2</v>
      </c>
      <c r="I22" s="24">
        <v>25</v>
      </c>
      <c r="J22" s="45"/>
      <c r="K22" s="53">
        <v>0.1</v>
      </c>
      <c r="L22" s="53">
        <v>0.2</v>
      </c>
      <c r="M22" s="53">
        <v>2.5</v>
      </c>
      <c r="N22" s="27">
        <v>0.52100000000000002</v>
      </c>
      <c r="P22" s="62" t="s">
        <v>125</v>
      </c>
      <c r="Q22" s="63"/>
      <c r="R22" s="64" t="s">
        <v>55</v>
      </c>
      <c r="S22" s="64"/>
      <c r="T22" s="64"/>
      <c r="U22" s="64"/>
      <c r="V22" s="64"/>
      <c r="W22" s="64"/>
      <c r="X22" s="64"/>
      <c r="Y22" s="65"/>
      <c r="Z22" s="65" t="s">
        <v>56</v>
      </c>
      <c r="AA22" s="64"/>
      <c r="AB22" s="64"/>
      <c r="AC22" s="66" t="s">
        <v>57</v>
      </c>
      <c r="AD22" s="243"/>
      <c r="AE22" s="240"/>
      <c r="AF22" s="23"/>
      <c r="AG22" s="62"/>
      <c r="AH22" s="64"/>
      <c r="AI22" s="64"/>
      <c r="AJ22" s="240"/>
      <c r="AK22" s="23"/>
      <c r="AL22" s="62"/>
      <c r="AM22" s="65"/>
      <c r="AN22" s="64"/>
      <c r="AO22" s="64"/>
      <c r="AP22" s="64"/>
      <c r="AQ22" s="240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ht="15" customHeight="1" x14ac:dyDescent="0.2">
      <c r="A23" s="230"/>
      <c r="B23" s="67" t="s">
        <v>16</v>
      </c>
      <c r="C23" s="68"/>
      <c r="D23" s="69"/>
      <c r="E23" s="36">
        <v>17</v>
      </c>
      <c r="F23" s="36">
        <v>1</v>
      </c>
      <c r="G23" s="36">
        <v>4</v>
      </c>
      <c r="H23" s="36">
        <v>6</v>
      </c>
      <c r="I23" s="36">
        <v>23</v>
      </c>
      <c r="J23" s="45"/>
      <c r="K23" s="70">
        <v>0.28999999999999998</v>
      </c>
      <c r="L23" s="70">
        <v>0.35</v>
      </c>
      <c r="M23" s="70">
        <v>1.7692307692307692</v>
      </c>
      <c r="N23" s="71">
        <v>0.41799999999999998</v>
      </c>
      <c r="O23" s="23"/>
      <c r="P23" s="62" t="s">
        <v>126</v>
      </c>
      <c r="Q23" s="63"/>
      <c r="R23" s="64" t="s">
        <v>53</v>
      </c>
      <c r="S23" s="64"/>
      <c r="T23" s="64"/>
      <c r="U23" s="64"/>
      <c r="V23" s="64"/>
      <c r="W23" s="64"/>
      <c r="X23" s="64"/>
      <c r="Y23" s="65"/>
      <c r="Z23" s="65" t="s">
        <v>52</v>
      </c>
      <c r="AA23" s="64"/>
      <c r="AB23" s="64"/>
      <c r="AC23" s="66" t="s">
        <v>54</v>
      </c>
      <c r="AD23" s="243"/>
      <c r="AE23" s="240"/>
      <c r="AF23" s="23"/>
      <c r="AG23" s="62"/>
      <c r="AH23" s="243"/>
      <c r="AI23" s="243"/>
      <c r="AJ23" s="240"/>
      <c r="AK23" s="23"/>
      <c r="AL23" s="62"/>
      <c r="AM23" s="65"/>
      <c r="AN23" s="64"/>
      <c r="AO23" s="64"/>
      <c r="AP23" s="64"/>
      <c r="AQ23" s="240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">
      <c r="A24" s="230"/>
      <c r="B24" s="72" t="s">
        <v>26</v>
      </c>
      <c r="C24" s="73"/>
      <c r="D24" s="74"/>
      <c r="E24" s="18">
        <v>215</v>
      </c>
      <c r="F24" s="18">
        <v>10</v>
      </c>
      <c r="G24" s="18">
        <v>55</v>
      </c>
      <c r="H24" s="18">
        <v>131</v>
      </c>
      <c r="I24" s="18">
        <v>642</v>
      </c>
      <c r="J24" s="45"/>
      <c r="K24" s="75">
        <v>0.3</v>
      </c>
      <c r="L24" s="75">
        <v>0.60663507109004744</v>
      </c>
      <c r="M24" s="75">
        <v>3.0426540284360191</v>
      </c>
      <c r="N24" s="43">
        <v>0.50600000000000001</v>
      </c>
      <c r="O24" s="23"/>
      <c r="P24" s="76" t="s">
        <v>10</v>
      </c>
      <c r="Q24" s="244"/>
      <c r="R24" s="77" t="s">
        <v>55</v>
      </c>
      <c r="S24" s="77"/>
      <c r="T24" s="77"/>
      <c r="U24" s="77"/>
      <c r="V24" s="77"/>
      <c r="W24" s="77"/>
      <c r="X24" s="77"/>
      <c r="Y24" s="78"/>
      <c r="Z24" s="78" t="s">
        <v>56</v>
      </c>
      <c r="AA24" s="77"/>
      <c r="AB24" s="77"/>
      <c r="AC24" s="79" t="s">
        <v>57</v>
      </c>
      <c r="AD24" s="245"/>
      <c r="AE24" s="246"/>
      <c r="AF24" s="23"/>
      <c r="AG24" s="247"/>
      <c r="AH24" s="245"/>
      <c r="AI24" s="245"/>
      <c r="AJ24" s="246"/>
      <c r="AK24" s="23"/>
      <c r="AL24" s="76"/>
      <c r="AM24" s="78"/>
      <c r="AN24" s="77"/>
      <c r="AO24" s="77"/>
      <c r="AP24" s="77"/>
      <c r="AQ24" s="246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ht="13.5" customHeight="1" x14ac:dyDescent="0.25">
      <c r="A25" s="230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3"/>
      <c r="P25" s="45"/>
      <c r="Q25" s="48"/>
      <c r="R25" s="45"/>
      <c r="S25" s="45"/>
      <c r="T25" s="23"/>
      <c r="U25" s="23"/>
      <c r="V25" s="80"/>
      <c r="W25" s="45"/>
      <c r="X25" s="45"/>
      <c r="Y25" s="45"/>
      <c r="Z25" s="45"/>
      <c r="AA25" s="45"/>
      <c r="AB25" s="45"/>
      <c r="AC25" s="45"/>
      <c r="AD25" s="45"/>
      <c r="AE25" s="45"/>
      <c r="AF25" s="23"/>
      <c r="AG25" s="23"/>
      <c r="AH25" s="80"/>
      <c r="AI25" s="45"/>
      <c r="AJ25" s="45"/>
      <c r="AK25" s="23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5" customHeight="1" x14ac:dyDescent="0.25">
      <c r="A26" s="230"/>
      <c r="B26" s="45" t="s">
        <v>58</v>
      </c>
      <c r="C26" s="45"/>
      <c r="D26" s="45" t="s">
        <v>150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23"/>
      <c r="Q26" s="23"/>
      <c r="R26" s="23"/>
      <c r="S26" s="23"/>
      <c r="T26" s="23"/>
      <c r="U26" s="45"/>
      <c r="V26" s="48"/>
      <c r="W26" s="45"/>
      <c r="X26" s="45"/>
      <c r="Y26" s="23"/>
      <c r="Z26" s="23"/>
      <c r="AA26" s="23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5">
      <c r="A27" s="230"/>
      <c r="B27" s="45"/>
      <c r="C27" s="45"/>
      <c r="D27" s="45" t="s">
        <v>59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3"/>
      <c r="P27" s="23"/>
      <c r="Q27" s="23"/>
      <c r="R27" s="23"/>
      <c r="S27" s="23"/>
      <c r="T27" s="23"/>
      <c r="U27" s="45"/>
      <c r="V27" s="48"/>
      <c r="W27" s="45"/>
      <c r="X27" s="45"/>
      <c r="Y27" s="23"/>
      <c r="Z27" s="23"/>
      <c r="AA27" s="23"/>
      <c r="AB27" s="80"/>
      <c r="AC27" s="80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80"/>
      <c r="AO27" s="80"/>
      <c r="AP27" s="80"/>
      <c r="AQ27" s="80"/>
      <c r="AR27" s="80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5">
      <c r="A28" s="230"/>
      <c r="B28" s="45"/>
      <c r="C28" s="45"/>
      <c r="D28" s="45" t="s">
        <v>60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3"/>
      <c r="P28" s="23"/>
      <c r="Q28" s="23"/>
      <c r="R28" s="23"/>
      <c r="S28" s="23"/>
      <c r="T28" s="23"/>
      <c r="U28" s="45"/>
      <c r="V28" s="48"/>
      <c r="W28" s="45"/>
      <c r="X28" s="45"/>
      <c r="Y28" s="23"/>
      <c r="Z28" s="23"/>
      <c r="AA28" s="23"/>
      <c r="AB28" s="80"/>
      <c r="AC28" s="80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80"/>
      <c r="AO28" s="80"/>
      <c r="AP28" s="80"/>
      <c r="AQ28" s="80"/>
      <c r="AR28" s="80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5">
      <c r="A29" s="230"/>
      <c r="B29" s="45"/>
      <c r="C29" s="45"/>
      <c r="D29" s="45" t="s">
        <v>61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3"/>
      <c r="P29" s="23"/>
      <c r="Q29" s="23"/>
      <c r="R29" s="23"/>
      <c r="S29" s="23"/>
      <c r="T29" s="23"/>
      <c r="U29" s="45"/>
      <c r="V29" s="48"/>
      <c r="W29" s="45"/>
      <c r="X29" s="45"/>
      <c r="Y29" s="23"/>
      <c r="Z29" s="23"/>
      <c r="AA29" s="23"/>
      <c r="AB29" s="80"/>
      <c r="AC29" s="80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80"/>
      <c r="AO29" s="80"/>
      <c r="AP29" s="80"/>
      <c r="AQ29" s="80"/>
      <c r="AR29" s="80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23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23"/>
      <c r="Q30" s="23"/>
      <c r="R30" s="23"/>
      <c r="S30" s="23"/>
      <c r="T30" s="23"/>
      <c r="U30" s="45"/>
      <c r="V30" s="48"/>
      <c r="W30" s="45"/>
      <c r="X30" s="45"/>
      <c r="Y30" s="23"/>
      <c r="Z30" s="23"/>
      <c r="AA30" s="23"/>
      <c r="AB30" s="80"/>
      <c r="AC30" s="80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80"/>
      <c r="AO30" s="80"/>
      <c r="AP30" s="80"/>
      <c r="AQ30" s="80"/>
      <c r="AR30" s="80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230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23"/>
      <c r="Q31" s="23"/>
      <c r="R31" s="23"/>
      <c r="S31" s="23"/>
      <c r="T31" s="23"/>
      <c r="U31" s="45"/>
      <c r="V31" s="48"/>
      <c r="W31" s="45"/>
      <c r="X31" s="45"/>
      <c r="Y31" s="23"/>
      <c r="Z31" s="23"/>
      <c r="AA31" s="23"/>
      <c r="AB31" s="80"/>
      <c r="AC31" s="80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80"/>
      <c r="AO31" s="80"/>
      <c r="AP31" s="80"/>
      <c r="AQ31" s="80"/>
      <c r="AR31" s="80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5">
      <c r="A32" s="230"/>
      <c r="B32" s="23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3"/>
      <c r="O32" s="23"/>
      <c r="P32" s="23"/>
      <c r="Q32" s="23"/>
      <c r="R32" s="23"/>
      <c r="S32" s="23"/>
      <c r="T32" s="23"/>
      <c r="U32" s="45"/>
      <c r="V32" s="48"/>
      <c r="W32" s="45"/>
      <c r="X32" s="45"/>
      <c r="Y32" s="23"/>
      <c r="Z32" s="23"/>
      <c r="AA32" s="23"/>
      <c r="AB32" s="80"/>
      <c r="AC32" s="80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80"/>
      <c r="AO32" s="80"/>
      <c r="AP32" s="80"/>
      <c r="AQ32" s="80"/>
      <c r="AR32" s="80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5">
      <c r="A33" s="230"/>
      <c r="B33" s="23"/>
      <c r="C33" s="45"/>
      <c r="D33" s="248"/>
      <c r="E33" s="45"/>
      <c r="F33" s="45"/>
      <c r="G33" s="45"/>
      <c r="H33" s="45"/>
      <c r="I33" s="45"/>
      <c r="J33" s="45"/>
      <c r="K33" s="45"/>
      <c r="L33" s="45"/>
      <c r="M33" s="45"/>
      <c r="N33" s="23"/>
      <c r="O33" s="23"/>
      <c r="P33" s="23"/>
      <c r="Q33" s="23"/>
      <c r="R33" s="23"/>
      <c r="S33" s="23"/>
      <c r="T33" s="23"/>
      <c r="U33" s="45"/>
      <c r="V33" s="48"/>
      <c r="W33" s="45"/>
      <c r="X33" s="45"/>
      <c r="Y33" s="23"/>
      <c r="Z33" s="23"/>
      <c r="AA33" s="23"/>
      <c r="AB33" s="80"/>
      <c r="AC33" s="80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80"/>
      <c r="AO33" s="80"/>
      <c r="AP33" s="80"/>
      <c r="AQ33" s="80"/>
      <c r="AR33" s="80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5" customHeight="1" x14ac:dyDescent="0.25">
      <c r="A34" s="230"/>
      <c r="B34" s="23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3"/>
      <c r="O34" s="23"/>
      <c r="P34" s="23"/>
      <c r="Q34" s="23"/>
      <c r="R34" s="23"/>
      <c r="S34" s="23"/>
      <c r="T34" s="23"/>
      <c r="U34" s="45"/>
      <c r="V34" s="48"/>
      <c r="W34" s="45"/>
      <c r="X34" s="45"/>
      <c r="Y34" s="23"/>
      <c r="Z34" s="23"/>
      <c r="AA34" s="23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5" customHeight="1" x14ac:dyDescent="0.25">
      <c r="A35" s="230"/>
      <c r="B35" s="2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3"/>
      <c r="O35" s="23"/>
      <c r="P35" s="23"/>
      <c r="Q35" s="23"/>
      <c r="R35" s="23"/>
      <c r="S35" s="23"/>
      <c r="T35" s="23"/>
      <c r="U35" s="45"/>
      <c r="V35" s="48"/>
      <c r="W35" s="45"/>
      <c r="X35" s="45"/>
      <c r="Y35" s="23"/>
      <c r="Z35" s="23"/>
      <c r="AA35" s="23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230"/>
      <c r="B36" s="2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3"/>
      <c r="O36" s="23"/>
      <c r="P36" s="23"/>
      <c r="Q36" s="23"/>
      <c r="R36" s="23"/>
      <c r="S36" s="23"/>
      <c r="T36" s="23"/>
      <c r="U36" s="45"/>
      <c r="V36" s="48"/>
      <c r="W36" s="45"/>
      <c r="X36" s="45"/>
      <c r="Y36" s="23"/>
      <c r="Z36" s="23"/>
      <c r="AA36" s="23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230"/>
      <c r="B37" s="2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3"/>
      <c r="O37" s="23"/>
      <c r="P37" s="23"/>
      <c r="Q37" s="23"/>
      <c r="R37" s="23"/>
      <c r="S37" s="23"/>
      <c r="T37" s="23"/>
      <c r="U37" s="45"/>
      <c r="V37" s="48"/>
      <c r="W37" s="45"/>
      <c r="X37" s="45"/>
      <c r="Y37" s="23"/>
      <c r="Z37" s="23"/>
      <c r="AA37" s="23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5" customHeight="1" x14ac:dyDescent="0.25">
      <c r="A38" s="230"/>
      <c r="B38" s="2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23"/>
      <c r="O38" s="23"/>
      <c r="P38" s="23"/>
      <c r="Q38" s="23"/>
      <c r="R38" s="23"/>
      <c r="S38" s="23"/>
      <c r="T38" s="23"/>
      <c r="U38" s="45"/>
      <c r="V38" s="48"/>
      <c r="W38" s="45"/>
      <c r="X38" s="45"/>
      <c r="Y38" s="23"/>
      <c r="Z38" s="23"/>
      <c r="AA38" s="23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</row>
    <row r="39" spans="1:55" ht="15" customHeight="1" x14ac:dyDescent="0.25">
      <c r="A39" s="230"/>
      <c r="B39" s="2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23"/>
      <c r="O39" s="23"/>
      <c r="P39" s="23"/>
      <c r="Q39" s="23"/>
      <c r="R39" s="23"/>
      <c r="S39" s="23"/>
      <c r="T39" s="23"/>
      <c r="U39" s="45"/>
      <c r="V39" s="48"/>
      <c r="W39" s="45"/>
      <c r="X39" s="45"/>
      <c r="Y39" s="23"/>
      <c r="Z39" s="23"/>
      <c r="AA39" s="23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</row>
    <row r="40" spans="1:55" ht="15" customHeight="1" x14ac:dyDescent="0.25">
      <c r="A40" s="230"/>
      <c r="B40" s="23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23"/>
      <c r="O40" s="23"/>
      <c r="P40" s="23"/>
      <c r="Q40" s="23"/>
      <c r="R40" s="23"/>
      <c r="S40" s="23"/>
      <c r="T40" s="23"/>
      <c r="U40" s="45"/>
      <c r="V40" s="48"/>
      <c r="W40" s="45"/>
      <c r="X40" s="45"/>
      <c r="Y40" s="23"/>
      <c r="Z40" s="23"/>
      <c r="AA40" s="23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</row>
    <row r="41" spans="1:55" ht="15" customHeight="1" x14ac:dyDescent="0.25">
      <c r="A41" s="230"/>
      <c r="B41" s="2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23"/>
      <c r="O41" s="23"/>
      <c r="P41" s="23"/>
      <c r="Q41" s="23"/>
      <c r="R41" s="23"/>
      <c r="S41" s="23"/>
      <c r="T41" s="23"/>
      <c r="U41" s="45"/>
      <c r="V41" s="48"/>
      <c r="W41" s="45"/>
      <c r="X41" s="45"/>
      <c r="Y41" s="23"/>
      <c r="Z41" s="23"/>
      <c r="AA41" s="23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5" ht="15" customHeight="1" x14ac:dyDescent="0.25">
      <c r="A42" s="230"/>
      <c r="B42" s="23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23"/>
      <c r="O42" s="23"/>
      <c r="P42" s="23"/>
      <c r="Q42" s="23"/>
      <c r="R42" s="23"/>
      <c r="S42" s="23"/>
      <c r="T42" s="23"/>
      <c r="U42" s="45"/>
      <c r="V42" s="48"/>
      <c r="W42" s="45"/>
      <c r="X42" s="45"/>
      <c r="Y42" s="23"/>
      <c r="Z42" s="23"/>
      <c r="AA42" s="23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55" ht="15" customHeight="1" x14ac:dyDescent="0.25">
      <c r="A43" s="230"/>
      <c r="B43" s="23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23"/>
      <c r="O43" s="23"/>
      <c r="P43" s="23"/>
      <c r="Q43" s="23"/>
      <c r="R43" s="23"/>
      <c r="S43" s="23"/>
      <c r="T43" s="23"/>
      <c r="U43" s="45"/>
      <c r="V43" s="48"/>
      <c r="W43" s="45"/>
      <c r="X43" s="45"/>
      <c r="Y43" s="23"/>
      <c r="Z43" s="23"/>
      <c r="AA43" s="23"/>
      <c r="AB43" s="80"/>
      <c r="AC43" s="80"/>
      <c r="AD43" s="80"/>
      <c r="AE43" s="23"/>
      <c r="AF43" s="23"/>
      <c r="AG43" s="23"/>
      <c r="AH43" s="80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</row>
    <row r="44" spans="1:55" ht="15" customHeight="1" x14ac:dyDescent="0.25">
      <c r="A44" s="230"/>
      <c r="B44" s="23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23"/>
      <c r="O44" s="23"/>
      <c r="P44" s="23"/>
      <c r="Q44" s="23"/>
      <c r="R44" s="23"/>
      <c r="S44" s="23"/>
      <c r="T44" s="23"/>
      <c r="U44" s="45"/>
      <c r="V44" s="48"/>
      <c r="W44" s="45"/>
      <c r="X44" s="45"/>
      <c r="Y44" s="23"/>
      <c r="Z44" s="23"/>
      <c r="AA44" s="23"/>
      <c r="AB44" s="80"/>
      <c r="AC44" s="80"/>
      <c r="AD44" s="80"/>
      <c r="AE44" s="23"/>
      <c r="AF44" s="23"/>
      <c r="AG44" s="23"/>
      <c r="AH44" s="80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5" ht="15" customHeight="1" x14ac:dyDescent="0.25">
      <c r="A45" s="230"/>
      <c r="B45" s="23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23"/>
      <c r="O45" s="23"/>
      <c r="P45" s="23"/>
      <c r="Q45" s="23"/>
      <c r="R45" s="23"/>
      <c r="S45" s="23"/>
      <c r="T45" s="23"/>
      <c r="U45" s="45"/>
      <c r="V45" s="48"/>
      <c r="W45" s="45"/>
      <c r="X45" s="45"/>
      <c r="Y45" s="23"/>
      <c r="Z45" s="23"/>
      <c r="AA45" s="23"/>
      <c r="AB45" s="80"/>
      <c r="AC45" s="80"/>
      <c r="AD45" s="80"/>
      <c r="AE45" s="23"/>
      <c r="AF45" s="23"/>
      <c r="AG45" s="23"/>
      <c r="AH45" s="80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5" ht="15" customHeight="1" x14ac:dyDescent="0.25">
      <c r="A46" s="230"/>
      <c r="B46" s="23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23"/>
      <c r="O46" s="23"/>
      <c r="P46" s="23"/>
      <c r="Q46" s="23"/>
      <c r="R46" s="23"/>
      <c r="S46" s="23"/>
      <c r="T46" s="23"/>
      <c r="U46" s="45"/>
      <c r="V46" s="48"/>
      <c r="W46" s="45"/>
      <c r="X46" s="45"/>
      <c r="Y46" s="23"/>
      <c r="Z46" s="23"/>
      <c r="AA46" s="23"/>
      <c r="AB46" s="80"/>
      <c r="AC46" s="80"/>
      <c r="AD46" s="80"/>
      <c r="AE46" s="23"/>
      <c r="AF46" s="23"/>
      <c r="AG46" s="23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</row>
    <row r="47" spans="1:55" ht="15" customHeight="1" x14ac:dyDescent="0.25">
      <c r="A47" s="230"/>
      <c r="B47" s="23"/>
      <c r="C47" s="45"/>
      <c r="D47" s="45"/>
      <c r="E47" s="45"/>
      <c r="F47" s="45"/>
      <c r="G47" s="4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1:55" ht="15" customHeight="1" x14ac:dyDescent="0.25">
      <c r="A48" s="230"/>
      <c r="B48" s="23"/>
      <c r="C48" s="45"/>
      <c r="D48" s="45"/>
      <c r="E48" s="45"/>
      <c r="F48" s="45"/>
      <c r="G48" s="4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ht="15" customHeight="1" x14ac:dyDescent="0.25">
      <c r="A49" s="230"/>
      <c r="B49" s="23"/>
      <c r="C49" s="45"/>
      <c r="D49" s="45"/>
      <c r="E49" s="45"/>
      <c r="F49" s="45"/>
      <c r="G49" s="4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ht="15" customHeight="1" x14ac:dyDescent="0.25">
      <c r="A50" s="230"/>
      <c r="B50" s="23"/>
      <c r="C50" s="45"/>
      <c r="D50" s="45"/>
      <c r="E50" s="45"/>
      <c r="F50" s="45"/>
      <c r="G50" s="45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1:55" ht="15" customHeight="1" x14ac:dyDescent="0.25">
      <c r="A51" s="230"/>
      <c r="B51" s="23"/>
      <c r="C51" s="45"/>
      <c r="D51" s="45"/>
      <c r="E51" s="45"/>
      <c r="F51" s="45"/>
      <c r="G51" s="4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1:55" ht="15" customHeight="1" x14ac:dyDescent="0.25">
      <c r="A52" s="230"/>
      <c r="B52" s="23"/>
      <c r="C52" s="45"/>
      <c r="D52" s="45"/>
      <c r="E52" s="45"/>
      <c r="F52" s="45"/>
      <c r="G52" s="45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5" customHeight="1" x14ac:dyDescent="0.25">
      <c r="A53" s="230"/>
      <c r="B53" s="23"/>
      <c r="C53" s="45"/>
      <c r="D53" s="45"/>
      <c r="E53" s="45"/>
      <c r="F53" s="45"/>
      <c r="G53" s="4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5" customHeight="1" x14ac:dyDescent="0.25">
      <c r="A54" s="230"/>
      <c r="B54" s="23"/>
      <c r="C54" s="45"/>
      <c r="D54" s="45"/>
      <c r="E54" s="45"/>
      <c r="F54" s="45"/>
      <c r="G54" s="45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1:55" ht="15" customHeight="1" x14ac:dyDescent="0.25">
      <c r="A55" s="230"/>
      <c r="B55" s="23"/>
      <c r="C55" s="45"/>
      <c r="D55" s="45"/>
      <c r="E55" s="45"/>
      <c r="F55" s="45"/>
      <c r="G55" s="45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1:55" ht="15" customHeight="1" x14ac:dyDescent="0.25">
      <c r="A56" s="230"/>
      <c r="B56" s="45"/>
      <c r="C56" s="45"/>
      <c r="D56" s="45"/>
      <c r="E56" s="45"/>
      <c r="F56" s="45"/>
      <c r="G56" s="4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ht="15" customHeight="1" x14ac:dyDescent="0.25">
      <c r="A57" s="230"/>
      <c r="B57" s="45"/>
      <c r="C57" s="45"/>
      <c r="D57" s="45"/>
      <c r="E57" s="45"/>
      <c r="F57" s="45"/>
      <c r="G57" s="4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ht="15" customHeight="1" x14ac:dyDescent="0.25">
      <c r="A58" s="230"/>
      <c r="B58" s="45"/>
      <c r="C58" s="45"/>
      <c r="D58" s="45"/>
      <c r="E58" s="45"/>
      <c r="F58" s="45"/>
      <c r="G58" s="4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55" ht="15" customHeight="1" x14ac:dyDescent="0.25">
      <c r="A59" s="230"/>
      <c r="B59" s="45"/>
      <c r="C59" s="45"/>
      <c r="D59" s="45"/>
      <c r="E59" s="45"/>
      <c r="F59" s="45"/>
      <c r="G59" s="4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5" customHeight="1" x14ac:dyDescent="0.25">
      <c r="A60" s="230"/>
      <c r="B60" s="45"/>
      <c r="C60" s="45"/>
      <c r="D60" s="45"/>
      <c r="E60" s="45"/>
      <c r="F60" s="45"/>
      <c r="G60" s="45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5" customHeight="1" x14ac:dyDescent="0.25">
      <c r="A61" s="230"/>
      <c r="B61" s="45"/>
      <c r="C61" s="45"/>
      <c r="D61" s="45"/>
      <c r="E61" s="45"/>
      <c r="F61" s="45"/>
      <c r="G61" s="45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55" ht="15" customHeight="1" x14ac:dyDescent="0.25">
      <c r="A62" s="230"/>
      <c r="B62" s="45"/>
      <c r="C62" s="45"/>
      <c r="D62" s="45"/>
      <c r="E62" s="45"/>
      <c r="F62" s="45"/>
      <c r="G62" s="45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55" ht="15" customHeight="1" x14ac:dyDescent="0.25">
      <c r="A63" s="230"/>
      <c r="B63" s="45"/>
      <c r="C63" s="45"/>
      <c r="D63" s="45"/>
      <c r="E63" s="45"/>
      <c r="F63" s="45"/>
      <c r="G63" s="4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ht="15" customHeight="1" x14ac:dyDescent="0.25">
      <c r="A64" s="230"/>
      <c r="B64" s="45"/>
      <c r="C64" s="45"/>
      <c r="D64" s="45"/>
      <c r="E64" s="45"/>
      <c r="F64" s="45"/>
      <c r="G64" s="4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2:55" ht="15" customHeight="1" x14ac:dyDescent="0.25">
      <c r="B65" s="45"/>
      <c r="C65" s="45"/>
      <c r="D65" s="45"/>
      <c r="E65" s="45"/>
      <c r="F65" s="45"/>
      <c r="G65" s="4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2:55" ht="15" customHeight="1" x14ac:dyDescent="0.25">
      <c r="B66" s="45"/>
      <c r="C66" s="45"/>
      <c r="D66" s="45"/>
      <c r="E66" s="45"/>
      <c r="F66" s="45"/>
      <c r="G66" s="4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2:55" ht="15" customHeight="1" x14ac:dyDescent="0.25">
      <c r="B67" s="45"/>
      <c r="C67" s="45"/>
      <c r="D67" s="45"/>
      <c r="E67" s="45"/>
      <c r="F67" s="45"/>
      <c r="G67" s="45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2:55" ht="15" customHeight="1" x14ac:dyDescent="0.25">
      <c r="B68" s="45"/>
      <c r="C68" s="45"/>
      <c r="D68" s="45"/>
      <c r="E68" s="45"/>
      <c r="F68" s="45"/>
      <c r="G68" s="45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2:55" ht="15" customHeight="1" x14ac:dyDescent="0.25">
      <c r="B69" s="45"/>
      <c r="C69" s="45"/>
      <c r="D69" s="45"/>
      <c r="E69" s="45"/>
      <c r="F69" s="45"/>
      <c r="G69" s="4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2:55" ht="15" customHeight="1" x14ac:dyDescent="0.25">
      <c r="B70" s="45"/>
      <c r="C70" s="45"/>
      <c r="D70" s="45"/>
      <c r="E70" s="45"/>
      <c r="F70" s="45"/>
      <c r="G70" s="45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2:55" ht="15" customHeight="1" x14ac:dyDescent="0.25">
      <c r="B71" s="45"/>
      <c r="C71" s="45"/>
      <c r="D71" s="45"/>
      <c r="E71" s="45"/>
      <c r="F71" s="45"/>
      <c r="G71" s="45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2:55" ht="15" customHeight="1" x14ac:dyDescent="0.25">
      <c r="B72" s="45"/>
      <c r="C72" s="45"/>
      <c r="D72" s="45"/>
      <c r="E72" s="45"/>
      <c r="F72" s="45"/>
      <c r="G72" s="45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2:55" ht="15" customHeight="1" x14ac:dyDescent="0.25">
      <c r="B73" s="45"/>
      <c r="C73" s="45"/>
      <c r="D73" s="45"/>
      <c r="E73" s="45"/>
      <c r="F73" s="45"/>
      <c r="G73" s="45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</row>
    <row r="74" spans="2:55" ht="15" customHeight="1" x14ac:dyDescent="0.25"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2:55" ht="15" customHeight="1" x14ac:dyDescent="0.25"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2:55" ht="15" customHeight="1" x14ac:dyDescent="0.25">
      <c r="B76" s="125"/>
      <c r="C76" s="125"/>
      <c r="D76" s="125"/>
      <c r="E76" s="125"/>
      <c r="F76" s="125"/>
      <c r="G76" s="125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</row>
    <row r="77" spans="2:55" ht="15" customHeight="1" x14ac:dyDescent="0.25">
      <c r="B77" s="125"/>
      <c r="C77" s="125"/>
      <c r="D77" s="125"/>
      <c r="E77" s="125"/>
      <c r="F77" s="125"/>
      <c r="G77" s="125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</row>
    <row r="78" spans="2:55" ht="15" customHeight="1" x14ac:dyDescent="0.25">
      <c r="B78" s="125"/>
      <c r="C78" s="125"/>
      <c r="D78" s="125"/>
      <c r="E78" s="125"/>
      <c r="F78" s="125"/>
      <c r="G78" s="125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</row>
    <row r="79" spans="2:55" ht="15" customHeight="1" x14ac:dyDescent="0.25">
      <c r="B79" s="125"/>
      <c r="C79" s="125"/>
      <c r="D79" s="125"/>
      <c r="E79" s="125"/>
      <c r="F79" s="125"/>
      <c r="G79" s="125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</row>
    <row r="80" spans="2:55" ht="15" customHeight="1" x14ac:dyDescent="0.25">
      <c r="B80" s="125"/>
      <c r="C80" s="125"/>
      <c r="D80" s="125"/>
      <c r="E80" s="125"/>
      <c r="F80" s="125"/>
      <c r="G80" s="125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</row>
    <row r="81" spans="2:55" ht="15" customHeight="1" x14ac:dyDescent="0.25">
      <c r="B81" s="125"/>
      <c r="C81" s="125"/>
      <c r="D81" s="125"/>
      <c r="E81" s="125"/>
      <c r="F81" s="125"/>
      <c r="G81" s="125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</row>
    <row r="82" spans="2:55" ht="15" customHeight="1" x14ac:dyDescent="0.25">
      <c r="B82" s="125"/>
      <c r="C82" s="125"/>
      <c r="D82" s="125"/>
      <c r="E82" s="125"/>
      <c r="F82" s="125"/>
      <c r="G82" s="125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2:55" ht="15" customHeight="1" x14ac:dyDescent="0.25">
      <c r="B83" s="125"/>
      <c r="C83" s="125"/>
      <c r="D83" s="125"/>
      <c r="E83" s="125"/>
      <c r="F83" s="125"/>
      <c r="G83" s="12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</row>
    <row r="84" spans="2:55" ht="15" customHeight="1" x14ac:dyDescent="0.25">
      <c r="B84" s="125"/>
      <c r="C84" s="125"/>
      <c r="D84" s="125"/>
      <c r="E84" s="125"/>
      <c r="F84" s="125"/>
      <c r="G84" s="12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80"/>
      <c r="AI84" s="45"/>
      <c r="AJ84" s="45"/>
      <c r="AK84" s="23"/>
      <c r="AL84" s="23"/>
      <c r="AM84" s="23"/>
      <c r="AN84" s="23"/>
      <c r="AO84" s="23"/>
      <c r="AP84" s="23"/>
      <c r="AQ84" s="23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2:55" ht="15" customHeight="1" x14ac:dyDescent="0.25">
      <c r="B85" s="125"/>
      <c r="C85" s="125"/>
      <c r="D85" s="125"/>
      <c r="E85" s="125"/>
      <c r="F85" s="125"/>
      <c r="G85" s="12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80"/>
      <c r="AI85" s="45"/>
      <c r="AJ85" s="45"/>
      <c r="AK85" s="23"/>
      <c r="AL85" s="23"/>
      <c r="AM85" s="23"/>
      <c r="AN85" s="23"/>
      <c r="AO85" s="23"/>
      <c r="AP85" s="23"/>
      <c r="AQ85" s="23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2:55" ht="15" customHeight="1" x14ac:dyDescent="0.25">
      <c r="B86" s="125"/>
      <c r="C86" s="125"/>
      <c r="D86" s="125"/>
      <c r="E86" s="125"/>
      <c r="F86" s="125"/>
      <c r="G86" s="125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80"/>
      <c r="AI86" s="45"/>
      <c r="AJ86" s="45"/>
      <c r="AK86" s="23"/>
      <c r="AL86" s="23"/>
      <c r="AM86" s="23"/>
      <c r="AN86" s="23"/>
      <c r="AO86" s="23"/>
      <c r="AP86" s="23"/>
      <c r="AQ86" s="23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</row>
    <row r="87" spans="2:55" ht="15" customHeight="1" x14ac:dyDescent="0.25">
      <c r="B87" s="125"/>
      <c r="C87" s="125"/>
      <c r="D87" s="125"/>
      <c r="E87" s="125"/>
      <c r="F87" s="125"/>
      <c r="G87" s="12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80"/>
      <c r="AI87" s="45"/>
      <c r="AJ87" s="45"/>
      <c r="AK87" s="23"/>
      <c r="AL87" s="23"/>
      <c r="AM87" s="23"/>
      <c r="AN87" s="23"/>
      <c r="AO87" s="23"/>
      <c r="AP87" s="23"/>
      <c r="AQ87" s="23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</row>
    <row r="88" spans="2:55" ht="15" customHeight="1" x14ac:dyDescent="0.25">
      <c r="B88" s="125"/>
      <c r="C88" s="125"/>
      <c r="D88" s="125"/>
      <c r="E88" s="125"/>
      <c r="F88" s="125"/>
      <c r="G88" s="125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80"/>
      <c r="AI88" s="45"/>
      <c r="AJ88" s="45"/>
      <c r="AK88" s="23"/>
      <c r="AL88" s="23"/>
      <c r="AM88" s="23"/>
      <c r="AN88" s="23"/>
      <c r="AO88" s="23"/>
      <c r="AP88" s="23"/>
      <c r="AQ88" s="23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2:55" ht="15" customHeight="1" x14ac:dyDescent="0.25">
      <c r="B89" s="125"/>
      <c r="C89" s="125"/>
      <c r="D89" s="125"/>
      <c r="E89" s="125"/>
      <c r="F89" s="125"/>
      <c r="G89" s="125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80"/>
      <c r="AI89" s="45"/>
      <c r="AJ89" s="45"/>
      <c r="AK89" s="23"/>
      <c r="AL89" s="23"/>
      <c r="AM89" s="23"/>
      <c r="AN89" s="23"/>
      <c r="AO89" s="23"/>
      <c r="AP89" s="23"/>
      <c r="AQ89" s="23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2:55" ht="15" customHeight="1" x14ac:dyDescent="0.25">
      <c r="B90" s="125"/>
      <c r="C90" s="125"/>
      <c r="D90" s="125"/>
      <c r="E90" s="125"/>
      <c r="F90" s="125"/>
      <c r="G90" s="125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80"/>
      <c r="AI90" s="45"/>
      <c r="AJ90" s="45"/>
      <c r="AK90" s="23"/>
      <c r="AL90" s="23"/>
      <c r="AM90" s="23"/>
      <c r="AN90" s="23"/>
      <c r="AO90" s="23"/>
      <c r="AP90" s="23"/>
      <c r="AQ90" s="23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2:55" ht="15" customHeight="1" x14ac:dyDescent="0.25">
      <c r="B91" s="125"/>
      <c r="C91" s="125"/>
      <c r="D91" s="125"/>
      <c r="E91" s="125"/>
      <c r="F91" s="125"/>
      <c r="G91" s="125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80"/>
      <c r="AI91" s="45"/>
      <c r="AJ91" s="45"/>
      <c r="AK91" s="23"/>
      <c r="AL91" s="23"/>
      <c r="AM91" s="23"/>
      <c r="AN91" s="23"/>
      <c r="AO91" s="23"/>
      <c r="AP91" s="23"/>
      <c r="AQ91" s="23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2:55" ht="15" customHeight="1" x14ac:dyDescent="0.25">
      <c r="B92" s="125"/>
      <c r="C92" s="125"/>
      <c r="D92" s="125"/>
      <c r="E92" s="125"/>
      <c r="F92" s="125"/>
      <c r="G92" s="125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5"/>
      <c r="AJ92" s="45"/>
      <c r="AK92" s="23"/>
      <c r="AL92" s="23"/>
      <c r="AM92" s="23"/>
      <c r="AN92" s="23"/>
      <c r="AO92" s="23"/>
      <c r="AP92" s="23"/>
      <c r="AQ92" s="23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2:55" ht="15" customHeight="1" x14ac:dyDescent="0.25">
      <c r="B93" s="125"/>
      <c r="C93" s="125"/>
      <c r="D93" s="125"/>
      <c r="E93" s="125"/>
      <c r="F93" s="125"/>
      <c r="G93" s="12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5"/>
      <c r="AJ93" s="45"/>
      <c r="AK93" s="23"/>
      <c r="AL93" s="23"/>
      <c r="AM93" s="23"/>
      <c r="AN93" s="23"/>
      <c r="AO93" s="23"/>
      <c r="AP93" s="23"/>
      <c r="AQ93" s="23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2:55" ht="15" customHeight="1" x14ac:dyDescent="0.25">
      <c r="B94" s="125"/>
      <c r="C94" s="125"/>
      <c r="D94" s="125"/>
      <c r="E94" s="125"/>
      <c r="F94" s="125"/>
      <c r="G94" s="125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5"/>
      <c r="AJ94" s="45"/>
      <c r="AK94" s="23"/>
      <c r="AL94" s="23"/>
      <c r="AM94" s="23"/>
      <c r="AN94" s="23"/>
      <c r="AO94" s="23"/>
      <c r="AP94" s="23"/>
      <c r="AQ94" s="23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</row>
    <row r="95" spans="2:55" ht="15" customHeight="1" x14ac:dyDescent="0.25">
      <c r="B95" s="125"/>
      <c r="C95" s="125"/>
      <c r="D95" s="125"/>
      <c r="E95" s="125"/>
      <c r="F95" s="125"/>
      <c r="G95" s="125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5"/>
      <c r="AJ95" s="45"/>
      <c r="AK95" s="23"/>
      <c r="AL95" s="23"/>
      <c r="AM95" s="23"/>
      <c r="AN95" s="23"/>
      <c r="AO95" s="23"/>
      <c r="AP95" s="23"/>
      <c r="AQ95" s="23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2:55" ht="15" customHeight="1" x14ac:dyDescent="0.25">
      <c r="B96" s="125"/>
      <c r="C96" s="125"/>
      <c r="D96" s="125"/>
      <c r="E96" s="125"/>
      <c r="F96" s="125"/>
      <c r="G96" s="125"/>
      <c r="P96" s="23"/>
      <c r="Q96" s="23"/>
      <c r="R96" s="23"/>
      <c r="S96" s="23"/>
      <c r="T96" s="23"/>
      <c r="AA96" s="23"/>
      <c r="AF96" s="23"/>
      <c r="AG96" s="23"/>
      <c r="AH96" s="80"/>
      <c r="AI96" s="45"/>
      <c r="AJ96" s="45"/>
      <c r="AK96" s="23"/>
      <c r="AL96" s="23"/>
      <c r="AM96" s="23"/>
      <c r="AN96" s="23"/>
      <c r="AO96" s="23"/>
      <c r="AP96" s="23"/>
      <c r="AQ96" s="23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2:55" ht="15" customHeight="1" x14ac:dyDescent="0.25">
      <c r="B97" s="125"/>
      <c r="C97" s="125"/>
      <c r="D97" s="125"/>
      <c r="E97" s="125"/>
      <c r="F97" s="125"/>
      <c r="G97" s="125"/>
      <c r="P97" s="23"/>
      <c r="Q97" s="23"/>
      <c r="R97" s="23"/>
      <c r="S97" s="23"/>
      <c r="T97" s="23"/>
      <c r="AA97" s="23"/>
      <c r="AF97" s="23"/>
      <c r="AG97" s="23"/>
      <c r="AH97" s="80"/>
      <c r="AI97" s="45"/>
      <c r="AJ97" s="45"/>
      <c r="AK97" s="23"/>
      <c r="AL97" s="23"/>
      <c r="AM97" s="23"/>
      <c r="AN97" s="23"/>
      <c r="AO97" s="23"/>
      <c r="AP97" s="23"/>
      <c r="AQ97" s="23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</row>
    <row r="98" spans="2:55" ht="15" customHeight="1" x14ac:dyDescent="0.25">
      <c r="B98" s="125"/>
      <c r="C98" s="125"/>
      <c r="D98" s="125"/>
      <c r="E98" s="125"/>
      <c r="F98" s="125"/>
      <c r="G98" s="125"/>
      <c r="P98" s="23"/>
      <c r="Q98" s="23"/>
      <c r="R98" s="23"/>
      <c r="S98" s="23"/>
      <c r="T98" s="23"/>
      <c r="AA98" s="23"/>
      <c r="AF98" s="23"/>
      <c r="AG98" s="23"/>
      <c r="AH98" s="80"/>
      <c r="AI98" s="45"/>
      <c r="AJ98" s="45"/>
      <c r="AK98" s="23"/>
      <c r="AL98" s="23"/>
      <c r="AM98" s="23"/>
      <c r="AN98" s="23"/>
      <c r="AO98" s="23"/>
      <c r="AP98" s="23"/>
      <c r="AQ98" s="23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</row>
    <row r="99" spans="2:55" ht="15" customHeight="1" x14ac:dyDescent="0.25">
      <c r="B99" s="125"/>
      <c r="C99" s="125"/>
      <c r="D99" s="125"/>
      <c r="E99" s="125"/>
      <c r="F99" s="125"/>
      <c r="G99" s="125"/>
      <c r="P99" s="23"/>
      <c r="Q99" s="23"/>
      <c r="R99" s="23"/>
      <c r="S99" s="23"/>
      <c r="T99" s="23"/>
      <c r="AA99" s="23"/>
      <c r="AF99" s="23"/>
      <c r="AG99" s="23"/>
      <c r="AH99" s="80"/>
      <c r="AI99" s="45"/>
      <c r="AJ99" s="45"/>
      <c r="AK99" s="23"/>
      <c r="AL99" s="23"/>
      <c r="AM99" s="23"/>
      <c r="AN99" s="23"/>
      <c r="AO99" s="23"/>
      <c r="AP99" s="23"/>
      <c r="AQ99" s="23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2:55" ht="15" customHeight="1" x14ac:dyDescent="0.25">
      <c r="B100" s="125"/>
      <c r="C100" s="125"/>
      <c r="D100" s="125"/>
      <c r="E100" s="125"/>
      <c r="F100" s="125"/>
      <c r="G100" s="125"/>
      <c r="AG100" s="23"/>
      <c r="AH100" s="80"/>
      <c r="AI100" s="45"/>
      <c r="AJ100" s="45"/>
      <c r="AK100" s="23"/>
      <c r="AL100" s="23"/>
      <c r="AM100" s="23"/>
      <c r="AN100" s="23"/>
      <c r="AO100" s="23"/>
      <c r="AP100" s="23"/>
      <c r="AQ100" s="23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2:55" ht="15" customHeight="1" x14ac:dyDescent="0.25">
      <c r="B101" s="125"/>
      <c r="C101" s="125"/>
      <c r="D101" s="125"/>
      <c r="E101" s="125"/>
      <c r="F101" s="125"/>
      <c r="G101" s="125"/>
      <c r="AG101" s="23"/>
      <c r="AH101" s="80"/>
      <c r="AI101" s="45"/>
      <c r="AJ101" s="45"/>
      <c r="AK101" s="23"/>
      <c r="AL101" s="23"/>
      <c r="AM101" s="23"/>
      <c r="AN101" s="23"/>
      <c r="AO101" s="23"/>
      <c r="AP101" s="23"/>
      <c r="AQ101" s="23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</row>
    <row r="102" spans="2:55" ht="15" customHeight="1" x14ac:dyDescent="0.25">
      <c r="B102" s="125"/>
      <c r="C102" s="125"/>
      <c r="D102" s="125"/>
      <c r="E102" s="125"/>
      <c r="F102" s="125"/>
      <c r="G102" s="125"/>
      <c r="AG102" s="23"/>
      <c r="AH102" s="80"/>
      <c r="AI102" s="45"/>
      <c r="AJ102" s="45"/>
      <c r="AK102" s="23"/>
      <c r="AL102" s="23"/>
      <c r="AM102" s="23"/>
      <c r="AN102" s="23"/>
      <c r="AO102" s="23"/>
      <c r="AP102" s="23"/>
      <c r="AQ102" s="23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</row>
    <row r="103" spans="2:55" ht="15" customHeight="1" x14ac:dyDescent="0.25">
      <c r="B103" s="125"/>
      <c r="C103" s="125"/>
      <c r="D103" s="125"/>
      <c r="E103" s="125"/>
      <c r="F103" s="125"/>
      <c r="G103" s="125"/>
      <c r="AG103" s="23"/>
      <c r="AH103" s="80"/>
      <c r="AI103" s="45"/>
      <c r="AJ103" s="45"/>
      <c r="AK103" s="23"/>
      <c r="AL103" s="23"/>
      <c r="AM103" s="23"/>
      <c r="AN103" s="23"/>
      <c r="AO103" s="23"/>
      <c r="AP103" s="23"/>
      <c r="AQ103" s="23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2:55" ht="15" customHeight="1" x14ac:dyDescent="0.25">
      <c r="B104" s="125"/>
      <c r="C104" s="125"/>
      <c r="D104" s="125"/>
      <c r="E104" s="125"/>
      <c r="F104" s="125"/>
      <c r="G104" s="125"/>
      <c r="AG104" s="23"/>
      <c r="AH104" s="80"/>
      <c r="AI104" s="45"/>
      <c r="AJ104" s="45"/>
      <c r="AK104" s="23"/>
      <c r="AL104" s="23"/>
      <c r="AM104" s="23"/>
      <c r="AN104" s="23"/>
      <c r="AO104" s="23"/>
      <c r="AP104" s="23"/>
      <c r="AQ104" s="23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2:55" ht="15" customHeight="1" x14ac:dyDescent="0.25">
      <c r="B105" s="125"/>
      <c r="C105" s="125"/>
      <c r="D105" s="125"/>
      <c r="E105" s="125"/>
      <c r="F105" s="125"/>
      <c r="G105" s="125"/>
      <c r="AG105" s="23"/>
      <c r="AH105" s="80"/>
      <c r="AI105" s="45"/>
      <c r="AJ105" s="45"/>
      <c r="AK105" s="23"/>
      <c r="AL105" s="23"/>
      <c r="AM105" s="23"/>
      <c r="AN105" s="23"/>
      <c r="AO105" s="23"/>
      <c r="AP105" s="23"/>
      <c r="AQ105" s="23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</row>
    <row r="106" spans="2:55" ht="15" customHeight="1" x14ac:dyDescent="0.25">
      <c r="B106" s="125"/>
      <c r="C106" s="125"/>
      <c r="D106" s="125"/>
      <c r="E106" s="125"/>
      <c r="F106" s="125"/>
      <c r="G106" s="125"/>
      <c r="AG106" s="23"/>
      <c r="AH106" s="80"/>
      <c r="AI106" s="45"/>
      <c r="AJ106" s="45"/>
      <c r="AK106" s="23"/>
      <c r="AL106" s="23"/>
      <c r="AM106" s="23"/>
      <c r="AN106" s="23"/>
      <c r="AO106" s="23"/>
      <c r="AP106" s="23"/>
      <c r="AQ106" s="23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</row>
    <row r="107" spans="2:55" ht="15" customHeight="1" x14ac:dyDescent="0.25">
      <c r="B107" s="125"/>
      <c r="C107" s="125"/>
      <c r="D107" s="125"/>
      <c r="E107" s="125"/>
      <c r="F107" s="125"/>
      <c r="G107" s="125"/>
      <c r="AG107" s="23"/>
      <c r="AH107" s="80"/>
      <c r="AI107" s="45"/>
      <c r="AJ107" s="45"/>
      <c r="AK107" s="23"/>
      <c r="AL107" s="23"/>
      <c r="AM107" s="23"/>
      <c r="AN107" s="23"/>
      <c r="AO107" s="23"/>
      <c r="AP107" s="23"/>
      <c r="AQ107" s="23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2:55" ht="15" customHeight="1" x14ac:dyDescent="0.25"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23"/>
      <c r="AH108" s="80"/>
      <c r="AI108" s="45"/>
      <c r="AJ108" s="45"/>
      <c r="AK108" s="23"/>
      <c r="AL108" s="23"/>
      <c r="AM108" s="23"/>
      <c r="AN108" s="23"/>
      <c r="AO108" s="23"/>
      <c r="AP108" s="23"/>
      <c r="AQ108" s="23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2:55" ht="15" customHeight="1" x14ac:dyDescent="0.25"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23"/>
      <c r="AH109" s="80"/>
      <c r="AI109" s="45"/>
      <c r="AJ109" s="45"/>
      <c r="AK109" s="23"/>
      <c r="AL109" s="23"/>
      <c r="AM109" s="23"/>
      <c r="AN109" s="23"/>
      <c r="AO109" s="23"/>
      <c r="AP109" s="23"/>
      <c r="AQ109" s="23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2:55" ht="15" customHeight="1" x14ac:dyDescent="0.25"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23"/>
      <c r="AH110" s="80"/>
      <c r="AI110" s="45"/>
      <c r="AJ110" s="45"/>
      <c r="AK110" s="23"/>
      <c r="AL110" s="23"/>
      <c r="AM110" s="23"/>
      <c r="AN110" s="23"/>
      <c r="AO110" s="23"/>
      <c r="AP110" s="23"/>
      <c r="AQ110" s="23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</row>
    <row r="111" spans="2:55" ht="15" customHeight="1" x14ac:dyDescent="0.25"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23"/>
      <c r="AH111" s="80"/>
      <c r="AI111" s="45"/>
      <c r="AJ111" s="45"/>
      <c r="AK111" s="23"/>
      <c r="AL111" s="23"/>
      <c r="AM111" s="23"/>
      <c r="AN111" s="23"/>
      <c r="AO111" s="23"/>
      <c r="AP111" s="23"/>
      <c r="AQ111" s="23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</row>
    <row r="112" spans="2:55" ht="15" customHeight="1" x14ac:dyDescent="0.25"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23"/>
      <c r="AH112" s="80"/>
      <c r="AI112" s="45"/>
      <c r="AJ112" s="45"/>
      <c r="AK112" s="23"/>
      <c r="AL112" s="23"/>
      <c r="AM112" s="23"/>
      <c r="AN112" s="23"/>
      <c r="AO112" s="23"/>
      <c r="AP112" s="23"/>
      <c r="AQ112" s="23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2:55" ht="15" customHeight="1" x14ac:dyDescent="0.25"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23"/>
      <c r="AH113" s="80"/>
      <c r="AI113" s="45"/>
      <c r="AJ113" s="45"/>
      <c r="AK113" s="23"/>
      <c r="AL113" s="23"/>
      <c r="AM113" s="23"/>
      <c r="AN113" s="23"/>
      <c r="AO113" s="23"/>
      <c r="AP113" s="23"/>
      <c r="AQ113" s="23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2:55" ht="15" customHeight="1" x14ac:dyDescent="0.25"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23"/>
      <c r="AH114" s="80"/>
      <c r="AI114" s="45"/>
      <c r="AJ114" s="45"/>
      <c r="AK114" s="23"/>
      <c r="AL114" s="23"/>
      <c r="AM114" s="23"/>
      <c r="AN114" s="23"/>
      <c r="AO114" s="23"/>
      <c r="AP114" s="23"/>
      <c r="AQ114" s="23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2:55" ht="15" customHeight="1" x14ac:dyDescent="0.25"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23"/>
      <c r="AH115" s="80"/>
      <c r="AI115" s="45"/>
      <c r="AJ115" s="45"/>
      <c r="AK115" s="23"/>
      <c r="AL115" s="23"/>
      <c r="AM115" s="23"/>
      <c r="AN115" s="23"/>
      <c r="AO115" s="23"/>
      <c r="AP115" s="23"/>
      <c r="AQ115" s="23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</row>
    <row r="116" spans="2:55" ht="15" customHeight="1" x14ac:dyDescent="0.25"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23"/>
      <c r="AH116" s="80"/>
      <c r="AI116" s="45"/>
      <c r="AJ116" s="45"/>
      <c r="AK116" s="23"/>
      <c r="AL116" s="23"/>
      <c r="AM116" s="23"/>
      <c r="AN116" s="23"/>
      <c r="AO116" s="23"/>
      <c r="AP116" s="23"/>
      <c r="AQ116" s="23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</row>
    <row r="117" spans="2:55" ht="15" customHeight="1" x14ac:dyDescent="0.25"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23"/>
      <c r="AH117" s="80"/>
      <c r="AI117" s="45"/>
      <c r="AJ117" s="45"/>
      <c r="AK117" s="23"/>
      <c r="AL117" s="23"/>
      <c r="AM117" s="23"/>
      <c r="AN117" s="23"/>
      <c r="AO117" s="23"/>
      <c r="AP117" s="23"/>
      <c r="AQ117" s="23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</row>
    <row r="118" spans="2:55" ht="15" customHeight="1" x14ac:dyDescent="0.25"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23"/>
      <c r="AH118" s="80"/>
      <c r="AI118" s="45"/>
      <c r="AJ118" s="45"/>
      <c r="AK118" s="23"/>
      <c r="AL118" s="23"/>
      <c r="AM118" s="23"/>
      <c r="AN118" s="23"/>
      <c r="AO118" s="23"/>
      <c r="AP118" s="23"/>
      <c r="AQ118" s="23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</row>
    <row r="119" spans="2:55" ht="15" customHeight="1" x14ac:dyDescent="0.25"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23"/>
      <c r="AH119" s="80"/>
      <c r="AI119" s="45"/>
      <c r="AJ119" s="45"/>
      <c r="AK119" s="23"/>
      <c r="AL119" s="23"/>
      <c r="AM119" s="23"/>
      <c r="AN119" s="23"/>
      <c r="AO119" s="23"/>
      <c r="AP119" s="23"/>
      <c r="AQ119" s="23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</row>
    <row r="120" spans="2:55" ht="15" customHeight="1" x14ac:dyDescent="0.25"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23"/>
      <c r="AH120" s="80"/>
      <c r="AI120" s="45"/>
      <c r="AJ120" s="45"/>
      <c r="AK120" s="23"/>
      <c r="AL120" s="23"/>
      <c r="AM120" s="23"/>
      <c r="AN120" s="23"/>
      <c r="AO120" s="23"/>
      <c r="AP120" s="23"/>
      <c r="AQ120" s="23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</row>
    <row r="121" spans="2:55" ht="15" customHeight="1" x14ac:dyDescent="0.25"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23"/>
      <c r="AH121" s="80"/>
      <c r="AI121" s="45"/>
      <c r="AJ121" s="45"/>
      <c r="AK121" s="23"/>
      <c r="AL121" s="23"/>
      <c r="AM121" s="23"/>
      <c r="AN121" s="23"/>
      <c r="AO121" s="23"/>
      <c r="AP121" s="23"/>
      <c r="AQ121" s="23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</row>
    <row r="122" spans="2:55" ht="15" customHeight="1" x14ac:dyDescent="0.25"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23"/>
      <c r="AH122" s="80"/>
      <c r="AI122" s="45"/>
      <c r="AJ122" s="45"/>
      <c r="AK122" s="23"/>
      <c r="AL122" s="23"/>
      <c r="AM122" s="23"/>
      <c r="AN122" s="23"/>
      <c r="AO122" s="23"/>
      <c r="AP122" s="23"/>
      <c r="AQ122" s="23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</row>
    <row r="123" spans="2:55" ht="15" customHeight="1" x14ac:dyDescent="0.25"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23"/>
      <c r="AH123" s="80"/>
      <c r="AI123" s="45"/>
      <c r="AJ123" s="45"/>
      <c r="AK123" s="23"/>
      <c r="AL123" s="23"/>
      <c r="AM123" s="23"/>
      <c r="AN123" s="23"/>
      <c r="AO123" s="23"/>
      <c r="AP123" s="23"/>
      <c r="AQ123" s="23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</row>
    <row r="124" spans="2:55" ht="15" customHeight="1" x14ac:dyDescent="0.25"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23"/>
      <c r="AH124" s="80"/>
      <c r="AI124" s="45"/>
      <c r="AJ124" s="45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23"/>
      <c r="AH125" s="80"/>
      <c r="AI125" s="45"/>
      <c r="AJ125" s="45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23"/>
      <c r="AH126" s="80"/>
      <c r="AI126" s="45"/>
      <c r="AJ126" s="45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23"/>
      <c r="AH127" s="80"/>
      <c r="AI127" s="45"/>
      <c r="AJ127" s="45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23"/>
      <c r="AH128" s="80"/>
      <c r="AI128" s="45"/>
      <c r="AJ128" s="45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23"/>
      <c r="AH129" s="80"/>
      <c r="AI129" s="45"/>
      <c r="AJ129" s="45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23"/>
      <c r="AH130" s="80"/>
      <c r="AI130" s="45"/>
      <c r="AJ130" s="45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23"/>
      <c r="AH131" s="80"/>
      <c r="AI131" s="45"/>
      <c r="AJ131" s="45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23"/>
      <c r="AH132" s="80"/>
      <c r="AI132" s="45"/>
      <c r="AJ132" s="45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23"/>
      <c r="AH133" s="80"/>
      <c r="AI133" s="45"/>
      <c r="AJ133" s="45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23"/>
      <c r="AH134" s="80"/>
      <c r="AI134" s="45"/>
      <c r="AJ134" s="45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23"/>
      <c r="AH135" s="80"/>
      <c r="AI135" s="45"/>
      <c r="AJ135" s="45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23"/>
      <c r="AH136" s="80"/>
      <c r="AI136" s="45"/>
      <c r="AJ136" s="45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23"/>
      <c r="AH137" s="80"/>
      <c r="AI137" s="45"/>
      <c r="AJ137" s="45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23"/>
      <c r="AH138" s="80"/>
      <c r="AI138" s="45"/>
      <c r="AJ138" s="45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23"/>
      <c r="AH139" s="80"/>
      <c r="AI139" s="45"/>
      <c r="AJ139" s="45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23"/>
      <c r="AH140" s="80"/>
      <c r="AI140" s="45"/>
      <c r="AJ140" s="45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23"/>
      <c r="AH141" s="80"/>
      <c r="AI141" s="45"/>
      <c r="AJ141" s="45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  <c r="AG142" s="23"/>
      <c r="AH142" s="80"/>
      <c r="AI142" s="45"/>
      <c r="AJ142" s="45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23"/>
      <c r="AH143" s="80"/>
      <c r="AI143" s="45"/>
      <c r="AJ143" s="45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23"/>
      <c r="AH144" s="80"/>
      <c r="AI144" s="45"/>
      <c r="AJ144" s="45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23"/>
      <c r="AH145" s="80"/>
      <c r="AI145" s="45"/>
      <c r="AJ145" s="45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23"/>
      <c r="AH146" s="80"/>
      <c r="AI146" s="45"/>
      <c r="AJ146" s="45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23"/>
      <c r="AH147" s="80"/>
      <c r="AI147" s="45"/>
      <c r="AJ147" s="45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23"/>
      <c r="AH148" s="80"/>
      <c r="AI148" s="45"/>
      <c r="AJ148" s="45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23"/>
      <c r="AH149" s="80"/>
      <c r="AI149" s="45"/>
      <c r="AJ149" s="45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23"/>
      <c r="AH150" s="80"/>
      <c r="AI150" s="45"/>
      <c r="AJ150" s="45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  <c r="AG151" s="23"/>
      <c r="AH151" s="80"/>
      <c r="AI151" s="45"/>
      <c r="AJ151" s="45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23"/>
      <c r="AH152" s="80"/>
      <c r="AI152" s="45"/>
      <c r="AJ152" s="45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23"/>
      <c r="AH153" s="80"/>
      <c r="AI153" s="45"/>
      <c r="AJ153" s="45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23"/>
      <c r="AH154" s="80"/>
      <c r="AI154" s="45"/>
      <c r="AJ154" s="45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23"/>
      <c r="AH155" s="80"/>
      <c r="AI155" s="45"/>
      <c r="AJ155" s="45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23"/>
      <c r="AH156" s="80"/>
      <c r="AI156" s="45"/>
      <c r="AJ156" s="45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23"/>
      <c r="AH157" s="80"/>
      <c r="AI157" s="45"/>
      <c r="AJ157" s="45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23"/>
      <c r="AH158" s="80"/>
      <c r="AI158" s="45"/>
      <c r="AJ158" s="45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23"/>
      <c r="AH159" s="80"/>
      <c r="AI159" s="45"/>
      <c r="AJ159" s="45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23"/>
      <c r="AH160" s="80"/>
      <c r="AI160" s="45"/>
      <c r="AJ160" s="45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23"/>
      <c r="AH161" s="80"/>
      <c r="AI161" s="45"/>
      <c r="AJ161" s="45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23"/>
      <c r="AH162" s="80"/>
      <c r="AI162" s="45"/>
      <c r="AJ162" s="45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23"/>
      <c r="AH163" s="80"/>
      <c r="AI163" s="45"/>
      <c r="AJ163" s="45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23"/>
      <c r="AH164" s="80"/>
      <c r="AI164" s="45"/>
      <c r="AJ164" s="45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23"/>
      <c r="AH165" s="80"/>
      <c r="AI165" s="45"/>
      <c r="AJ165" s="45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23"/>
      <c r="AH166" s="80"/>
      <c r="AI166" s="45"/>
      <c r="AJ166" s="45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23"/>
      <c r="AH167" s="80"/>
      <c r="AI167" s="45"/>
      <c r="AJ167" s="45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23"/>
      <c r="AH168" s="80"/>
      <c r="AI168" s="45"/>
      <c r="AJ168" s="45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23"/>
      <c r="AH169" s="80"/>
      <c r="AI169" s="45"/>
      <c r="AJ169" s="45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23"/>
      <c r="AH170" s="80"/>
      <c r="AI170" s="45"/>
      <c r="AJ170" s="45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23"/>
      <c r="AH171" s="80"/>
      <c r="AI171" s="45"/>
      <c r="AJ171" s="45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23"/>
      <c r="AH172" s="80"/>
      <c r="AI172" s="45"/>
      <c r="AJ172" s="45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23"/>
      <c r="AH173" s="80"/>
      <c r="AI173" s="45"/>
      <c r="AJ173" s="45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23"/>
      <c r="AH174" s="80"/>
      <c r="AI174" s="45"/>
      <c r="AJ174" s="45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23"/>
      <c r="AH175" s="80"/>
      <c r="AI175" s="45"/>
      <c r="AJ175" s="45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23"/>
      <c r="AH176" s="80"/>
      <c r="AI176" s="45"/>
      <c r="AJ176" s="45"/>
      <c r="AK176" s="23"/>
      <c r="AL176" s="23"/>
      <c r="AM176" s="23"/>
      <c r="AN176" s="23"/>
      <c r="AO176" s="23"/>
      <c r="AP176" s="23"/>
      <c r="AQ176" s="23"/>
    </row>
    <row r="177" spans="2:39" ht="15" customHeight="1" x14ac:dyDescent="0.25"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23"/>
      <c r="AH177" s="80"/>
      <c r="AI177" s="45"/>
      <c r="AJ177" s="45"/>
    </row>
    <row r="178" spans="2:39" ht="15" customHeight="1" x14ac:dyDescent="0.25"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23"/>
      <c r="AH178" s="80"/>
      <c r="AI178" s="45"/>
      <c r="AJ178" s="45"/>
    </row>
    <row r="179" spans="2:39" ht="15" customHeight="1" x14ac:dyDescent="0.25"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23"/>
      <c r="AH179" s="80"/>
      <c r="AI179" s="45"/>
      <c r="AJ179" s="45"/>
    </row>
    <row r="180" spans="2:39" ht="15" customHeight="1" x14ac:dyDescent="0.25"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23"/>
      <c r="AH180" s="80"/>
      <c r="AI180" s="45"/>
      <c r="AJ180" s="45"/>
    </row>
    <row r="181" spans="2:39" ht="15" customHeight="1" x14ac:dyDescent="0.25"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23"/>
      <c r="AH181" s="80"/>
      <c r="AI181" s="45"/>
      <c r="AJ181" s="45"/>
    </row>
    <row r="182" spans="2:39" ht="15" customHeight="1" x14ac:dyDescent="0.25"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23"/>
      <c r="AH182" s="80"/>
      <c r="AI182" s="45"/>
      <c r="AJ182" s="45"/>
    </row>
    <row r="183" spans="2:39" ht="15" customHeight="1" x14ac:dyDescent="0.25"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23"/>
      <c r="AH183" s="80"/>
      <c r="AI183" s="45"/>
      <c r="AJ183" s="45"/>
    </row>
    <row r="184" spans="2:39" ht="15" customHeight="1" x14ac:dyDescent="0.25">
      <c r="AA184" s="125"/>
      <c r="AB184" s="125"/>
      <c r="AC184" s="125"/>
      <c r="AD184" s="125"/>
      <c r="AE184" s="125"/>
      <c r="AF184" s="125"/>
    </row>
    <row r="185" spans="2:39" ht="15" customHeight="1" x14ac:dyDescent="0.25">
      <c r="AA185" s="125"/>
      <c r="AB185" s="125"/>
      <c r="AC185" s="125"/>
      <c r="AD185" s="125"/>
      <c r="AE185" s="125"/>
      <c r="AF185" s="125"/>
    </row>
    <row r="186" spans="2:39" ht="15" customHeight="1" x14ac:dyDescent="0.25">
      <c r="AA186" s="125"/>
      <c r="AB186" s="125"/>
      <c r="AC186" s="125"/>
      <c r="AD186" s="125"/>
      <c r="AE186" s="125"/>
      <c r="AF186" s="125"/>
    </row>
    <row r="187" spans="2:39" ht="15" customHeight="1" x14ac:dyDescent="0.25">
      <c r="AA187" s="125"/>
      <c r="AB187" s="125"/>
      <c r="AC187" s="125"/>
      <c r="AD187" s="125"/>
      <c r="AE187" s="125"/>
      <c r="AF187" s="125"/>
    </row>
    <row r="188" spans="2:39" ht="15" customHeight="1" x14ac:dyDescent="0.25"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</row>
    <row r="189" spans="2:39" ht="15" customHeight="1" x14ac:dyDescent="0.25"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</row>
    <row r="190" spans="2:39" ht="15" customHeight="1" x14ac:dyDescent="0.25"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</row>
    <row r="191" spans="2:39" ht="15" customHeight="1" x14ac:dyDescent="0.25"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</row>
    <row r="192" spans="2:39" ht="15" customHeight="1" x14ac:dyDescent="0.25"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</row>
    <row r="193" spans="2:43" ht="15" customHeight="1" x14ac:dyDescent="0.25">
      <c r="AA193" s="125"/>
      <c r="AB193" s="125"/>
      <c r="AC193" s="125"/>
      <c r="AD193" s="125"/>
      <c r="AE193" s="125"/>
      <c r="AF193" s="125"/>
      <c r="AG193" s="125"/>
      <c r="AH193" s="125"/>
      <c r="AI193" s="125"/>
      <c r="AJ193" s="125"/>
      <c r="AK193" s="125"/>
      <c r="AL193" s="125"/>
      <c r="AM193" s="125"/>
    </row>
    <row r="194" spans="2:43" ht="15" customHeight="1" x14ac:dyDescent="0.25"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</row>
    <row r="195" spans="2:43" ht="15" customHeight="1" x14ac:dyDescent="0.25">
      <c r="AA195" s="125"/>
      <c r="AB195" s="125"/>
      <c r="AC195" s="125"/>
      <c r="AD195" s="125"/>
      <c r="AE195" s="125"/>
      <c r="AF195" s="125"/>
      <c r="AG195" s="125"/>
      <c r="AH195" s="125"/>
      <c r="AI195" s="125"/>
      <c r="AJ195" s="125"/>
      <c r="AK195" s="125"/>
      <c r="AL195" s="125"/>
      <c r="AM195" s="125"/>
    </row>
    <row r="196" spans="2:43" ht="15" customHeight="1" x14ac:dyDescent="0.25">
      <c r="AA196" s="125"/>
      <c r="AB196" s="125"/>
      <c r="AC196" s="125"/>
      <c r="AD196" s="125"/>
      <c r="AE196" s="125"/>
      <c r="AF196" s="125"/>
      <c r="AG196" s="125"/>
      <c r="AH196" s="125"/>
      <c r="AI196" s="125"/>
      <c r="AJ196" s="125"/>
      <c r="AK196" s="125"/>
      <c r="AL196" s="125"/>
      <c r="AM196" s="125"/>
    </row>
    <row r="197" spans="2:43" ht="15" customHeight="1" x14ac:dyDescent="0.25"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</row>
    <row r="198" spans="2:43" ht="15" customHeight="1" x14ac:dyDescent="0.25"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5"/>
      <c r="AK198" s="125"/>
      <c r="AL198" s="125"/>
      <c r="AM198" s="125"/>
    </row>
    <row r="199" spans="2:43" ht="15" customHeight="1" x14ac:dyDescent="0.25"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125"/>
      <c r="AK199" s="125"/>
      <c r="AL199" s="125"/>
      <c r="AM199" s="125"/>
    </row>
    <row r="200" spans="2:43" ht="15" customHeight="1" x14ac:dyDescent="0.25"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</row>
    <row r="201" spans="2:43" ht="15" customHeight="1" x14ac:dyDescent="0.25">
      <c r="AA201" s="125"/>
      <c r="AB201" s="125"/>
      <c r="AC201" s="125"/>
      <c r="AD201" s="125"/>
      <c r="AE201" s="125"/>
      <c r="AF201" s="125"/>
      <c r="AG201" s="125"/>
      <c r="AH201" s="125"/>
      <c r="AI201" s="125"/>
      <c r="AJ201" s="125"/>
      <c r="AK201" s="125"/>
      <c r="AL201" s="125"/>
      <c r="AM201" s="125"/>
    </row>
    <row r="202" spans="2:43" ht="15" customHeight="1" x14ac:dyDescent="0.25">
      <c r="AA202" s="125"/>
      <c r="AB202" s="125"/>
      <c r="AC202" s="125"/>
      <c r="AD202" s="125"/>
      <c r="AE202" s="125"/>
      <c r="AF202" s="125"/>
      <c r="AG202" s="125"/>
      <c r="AH202" s="125"/>
      <c r="AI202" s="125"/>
      <c r="AJ202" s="125"/>
      <c r="AK202" s="125"/>
      <c r="AL202" s="125"/>
      <c r="AM202" s="125"/>
    </row>
    <row r="203" spans="2:43" ht="15" customHeight="1" x14ac:dyDescent="0.25"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125"/>
      <c r="AK203" s="125"/>
      <c r="AL203" s="125"/>
      <c r="AM203" s="125"/>
    </row>
    <row r="204" spans="2:43" ht="15" customHeight="1" x14ac:dyDescent="0.2"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125"/>
      <c r="AL204" s="125"/>
      <c r="AM204" s="125"/>
      <c r="AN204" s="125"/>
      <c r="AO204" s="125"/>
      <c r="AP204" s="125"/>
      <c r="AQ204" s="125"/>
    </row>
    <row r="205" spans="2:43" ht="15" customHeight="1" x14ac:dyDescent="0.2"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</row>
    <row r="206" spans="2:43" ht="15" customHeight="1" x14ac:dyDescent="0.2"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</row>
    <row r="207" spans="2:43" ht="15" customHeight="1" x14ac:dyDescent="0.2"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F207" s="125"/>
      <c r="AG207" s="125"/>
      <c r="AH207" s="125"/>
      <c r="AI207" s="125"/>
      <c r="AJ207" s="125"/>
      <c r="AK207" s="125"/>
      <c r="AL207" s="125"/>
      <c r="AM207" s="125"/>
      <c r="AN207" s="125"/>
      <c r="AO207" s="125"/>
      <c r="AP207" s="125"/>
      <c r="AQ207" s="125"/>
    </row>
    <row r="208" spans="2:43" ht="15" customHeight="1" x14ac:dyDescent="0.2"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  <c r="AG208" s="125"/>
      <c r="AH208" s="125"/>
      <c r="AI208" s="125"/>
      <c r="AJ208" s="125"/>
      <c r="AK208" s="125"/>
      <c r="AL208" s="125"/>
      <c r="AM208" s="125"/>
      <c r="AN208" s="125"/>
      <c r="AO208" s="125"/>
      <c r="AP208" s="125"/>
      <c r="AQ208" s="125"/>
    </row>
    <row r="209" spans="2:43" ht="15" customHeight="1" x14ac:dyDescent="0.2"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5"/>
      <c r="AF209" s="125"/>
      <c r="AG209" s="125"/>
      <c r="AH209" s="125"/>
      <c r="AI209" s="125"/>
      <c r="AJ209" s="125"/>
      <c r="AK209" s="125"/>
      <c r="AL209" s="125"/>
      <c r="AM209" s="125"/>
      <c r="AN209" s="125"/>
      <c r="AO209" s="125"/>
      <c r="AP209" s="125"/>
      <c r="AQ209" s="125"/>
    </row>
    <row r="210" spans="2:43" ht="15" customHeight="1" x14ac:dyDescent="0.2"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</row>
    <row r="211" spans="2:43" ht="15" customHeight="1" x14ac:dyDescent="0.2"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</row>
    <row r="212" spans="2:43" ht="15" customHeight="1" x14ac:dyDescent="0.2"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</row>
    <row r="213" spans="2:43" ht="15" customHeight="1" x14ac:dyDescent="0.2"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</row>
    <row r="214" spans="2:43" ht="15" customHeight="1" x14ac:dyDescent="0.2"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</row>
    <row r="215" spans="2:43" ht="15" customHeight="1" x14ac:dyDescent="0.2"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135</v>
      </c>
      <c r="F1" s="249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49"/>
      <c r="AB1" s="249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62</v>
      </c>
      <c r="C2" s="86"/>
      <c r="D2" s="250"/>
      <c r="E2" s="13" t="s">
        <v>13</v>
      </c>
      <c r="F2" s="14"/>
      <c r="G2" s="14"/>
      <c r="H2" s="14"/>
      <c r="I2" s="20"/>
      <c r="J2" s="15"/>
      <c r="K2" s="149"/>
      <c r="L2" s="22" t="s">
        <v>142</v>
      </c>
      <c r="M2" s="14"/>
      <c r="N2" s="14"/>
      <c r="O2" s="21"/>
      <c r="P2" s="19"/>
      <c r="Q2" s="22" t="s">
        <v>143</v>
      </c>
      <c r="R2" s="14"/>
      <c r="S2" s="14"/>
      <c r="T2" s="14"/>
      <c r="U2" s="20"/>
      <c r="V2" s="21"/>
      <c r="W2" s="19"/>
      <c r="X2" s="251" t="s">
        <v>144</v>
      </c>
      <c r="Y2" s="252"/>
      <c r="Z2" s="253"/>
      <c r="AA2" s="13" t="s">
        <v>13</v>
      </c>
      <c r="AB2" s="14"/>
      <c r="AC2" s="14"/>
      <c r="AD2" s="14"/>
      <c r="AE2" s="20"/>
      <c r="AF2" s="15"/>
      <c r="AG2" s="149"/>
      <c r="AH2" s="22" t="s">
        <v>145</v>
      </c>
      <c r="AI2" s="14"/>
      <c r="AJ2" s="14"/>
      <c r="AK2" s="21"/>
      <c r="AL2" s="19"/>
      <c r="AM2" s="22" t="s">
        <v>143</v>
      </c>
      <c r="AN2" s="14"/>
      <c r="AO2" s="14"/>
      <c r="AP2" s="14"/>
      <c r="AQ2" s="20"/>
      <c r="AR2" s="21"/>
      <c r="AS2" s="25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54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54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5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42"/>
      <c r="E4" s="24"/>
      <c r="F4" s="24"/>
      <c r="G4" s="24"/>
      <c r="H4" s="26"/>
      <c r="I4" s="24"/>
      <c r="J4" s="35"/>
      <c r="K4" s="28"/>
      <c r="L4" s="107"/>
      <c r="M4" s="18"/>
      <c r="N4" s="18"/>
      <c r="O4" s="18"/>
      <c r="P4" s="23"/>
      <c r="Q4" s="24"/>
      <c r="R4" s="24"/>
      <c r="S4" s="26"/>
      <c r="T4" s="24"/>
      <c r="U4" s="24"/>
      <c r="V4" s="255"/>
      <c r="W4" s="28"/>
      <c r="X4" s="24">
        <v>1993</v>
      </c>
      <c r="Y4" s="24" t="s">
        <v>35</v>
      </c>
      <c r="Z4" s="25" t="s">
        <v>49</v>
      </c>
      <c r="AA4" s="24">
        <v>19</v>
      </c>
      <c r="AB4" s="24">
        <v>0</v>
      </c>
      <c r="AC4" s="24">
        <v>8</v>
      </c>
      <c r="AD4" s="24">
        <v>37</v>
      </c>
      <c r="AE4" s="24"/>
      <c r="AF4" s="27"/>
      <c r="AG4" s="23"/>
      <c r="AH4" s="16"/>
      <c r="AI4" s="18" t="s">
        <v>92</v>
      </c>
      <c r="AJ4" s="16"/>
      <c r="AK4" s="18"/>
      <c r="AL4" s="23"/>
      <c r="AM4" s="24"/>
      <c r="AN4" s="24"/>
      <c r="AO4" s="24"/>
      <c r="AP4" s="24"/>
      <c r="AQ4" s="24"/>
      <c r="AR4" s="256"/>
      <c r="AS4" s="23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42"/>
      <c r="E5" s="24"/>
      <c r="F5" s="24"/>
      <c r="G5" s="24"/>
      <c r="H5" s="26"/>
      <c r="I5" s="24"/>
      <c r="J5" s="35"/>
      <c r="K5" s="28"/>
      <c r="L5" s="107"/>
      <c r="M5" s="18"/>
      <c r="N5" s="18"/>
      <c r="O5" s="18"/>
      <c r="P5" s="23"/>
      <c r="Q5" s="24"/>
      <c r="R5" s="24"/>
      <c r="S5" s="26"/>
      <c r="T5" s="24"/>
      <c r="U5" s="24"/>
      <c r="V5" s="255"/>
      <c r="W5" s="28"/>
      <c r="X5" s="24"/>
      <c r="Y5" s="29"/>
      <c r="Z5" s="42"/>
      <c r="AA5" s="24"/>
      <c r="AB5" s="24"/>
      <c r="AC5" s="24"/>
      <c r="AD5" s="26"/>
      <c r="AE5" s="24"/>
      <c r="AF5" s="35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56"/>
      <c r="AS5" s="23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2001</v>
      </c>
      <c r="C6" s="29" t="s">
        <v>42</v>
      </c>
      <c r="D6" s="42" t="s">
        <v>41</v>
      </c>
      <c r="E6" s="24">
        <v>15</v>
      </c>
      <c r="F6" s="24">
        <v>1</v>
      </c>
      <c r="G6" s="24">
        <v>7</v>
      </c>
      <c r="H6" s="26">
        <v>10</v>
      </c>
      <c r="I6" s="24">
        <v>56</v>
      </c>
      <c r="J6" s="35">
        <v>0.7</v>
      </c>
      <c r="K6" s="28">
        <v>80</v>
      </c>
      <c r="L6" s="107"/>
      <c r="M6" s="18"/>
      <c r="N6" s="18"/>
      <c r="O6" s="18"/>
      <c r="P6" s="23"/>
      <c r="Q6" s="24"/>
      <c r="R6" s="24"/>
      <c r="S6" s="26"/>
      <c r="T6" s="24"/>
      <c r="U6" s="24"/>
      <c r="V6" s="255"/>
      <c r="W6" s="28"/>
      <c r="X6" s="24"/>
      <c r="Y6" s="29"/>
      <c r="Z6" s="42"/>
      <c r="AA6" s="24"/>
      <c r="AB6" s="24"/>
      <c r="AC6" s="24"/>
      <c r="AD6" s="26"/>
      <c r="AE6" s="24"/>
      <c r="AF6" s="35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56"/>
      <c r="AS6" s="23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2002</v>
      </c>
      <c r="C7" s="29" t="s">
        <v>44</v>
      </c>
      <c r="D7" s="42" t="s">
        <v>36</v>
      </c>
      <c r="E7" s="24">
        <v>22</v>
      </c>
      <c r="F7" s="24">
        <v>2</v>
      </c>
      <c r="G7" s="24">
        <v>5</v>
      </c>
      <c r="H7" s="26">
        <v>23</v>
      </c>
      <c r="I7" s="24">
        <v>83</v>
      </c>
      <c r="J7" s="35">
        <v>0.64300000000000002</v>
      </c>
      <c r="K7" s="28">
        <v>129</v>
      </c>
      <c r="L7" s="107"/>
      <c r="M7" s="18"/>
      <c r="N7" s="18"/>
      <c r="O7" s="18"/>
      <c r="P7" s="23"/>
      <c r="Q7" s="24"/>
      <c r="R7" s="24"/>
      <c r="S7" s="26"/>
      <c r="T7" s="24"/>
      <c r="U7" s="24"/>
      <c r="V7" s="255"/>
      <c r="W7" s="28"/>
      <c r="X7" s="24"/>
      <c r="Y7" s="29"/>
      <c r="Z7" s="42"/>
      <c r="AA7" s="24"/>
      <c r="AB7" s="24"/>
      <c r="AC7" s="24"/>
      <c r="AD7" s="26"/>
      <c r="AE7" s="24"/>
      <c r="AF7" s="35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56"/>
      <c r="AS7" s="23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4.25" x14ac:dyDescent="0.2">
      <c r="A8" s="45"/>
      <c r="B8" s="90" t="s">
        <v>146</v>
      </c>
      <c r="C8" s="89"/>
      <c r="D8" s="88"/>
      <c r="E8" s="87">
        <f>SUM(E4:E7)</f>
        <v>37</v>
      </c>
      <c r="F8" s="87">
        <f>SUM(F4:F7)</f>
        <v>3</v>
      </c>
      <c r="G8" s="87">
        <f>SUM(G4:G7)</f>
        <v>12</v>
      </c>
      <c r="H8" s="87">
        <f>SUM(H4:H7)</f>
        <v>33</v>
      </c>
      <c r="I8" s="87">
        <f>SUM(I4:I7)</f>
        <v>139</v>
      </c>
      <c r="J8" s="257">
        <f>PRODUCT(I8/K8)</f>
        <v>0.66507177033492826</v>
      </c>
      <c r="K8" s="149">
        <f>SUM(K4:K7)</f>
        <v>209</v>
      </c>
      <c r="L8" s="22"/>
      <c r="M8" s="20"/>
      <c r="N8" s="234"/>
      <c r="O8" s="235"/>
      <c r="P8" s="23"/>
      <c r="Q8" s="87">
        <f>SUM(Q4:Q7)</f>
        <v>0</v>
      </c>
      <c r="R8" s="87">
        <f>SUM(R4:R7)</f>
        <v>0</v>
      </c>
      <c r="S8" s="87">
        <f>SUM(S4:S7)</f>
        <v>0</v>
      </c>
      <c r="T8" s="87">
        <f>SUM(T4:T7)</f>
        <v>0</v>
      </c>
      <c r="U8" s="87">
        <f>SUM(U4:U7)</f>
        <v>0</v>
      </c>
      <c r="V8" s="43">
        <v>0</v>
      </c>
      <c r="W8" s="149">
        <f>SUM(W4:W7)</f>
        <v>0</v>
      </c>
      <c r="X8" s="16" t="s">
        <v>146</v>
      </c>
      <c r="Y8" s="17"/>
      <c r="Z8" s="15"/>
      <c r="AA8" s="87">
        <f>SUM(AA4:AA7)</f>
        <v>19</v>
      </c>
      <c r="AB8" s="87">
        <f>SUM(AB4:AB7)</f>
        <v>0</v>
      </c>
      <c r="AC8" s="87">
        <f>SUM(AC4:AC7)</f>
        <v>8</v>
      </c>
      <c r="AD8" s="87">
        <f>SUM(AD4:AD7)</f>
        <v>37</v>
      </c>
      <c r="AE8" s="87">
        <f>SUM(AE4:AE7)</f>
        <v>0</v>
      </c>
      <c r="AF8" s="257">
        <v>0</v>
      </c>
      <c r="AG8" s="149">
        <f>SUM(AG4:AG7)</f>
        <v>0</v>
      </c>
      <c r="AH8" s="22"/>
      <c r="AI8" s="20"/>
      <c r="AJ8" s="234"/>
      <c r="AK8" s="235"/>
      <c r="AL8" s="23"/>
      <c r="AM8" s="87">
        <f>SUM(AM4:AM7)</f>
        <v>0</v>
      </c>
      <c r="AN8" s="87">
        <f>SUM(AN4:AN7)</f>
        <v>0</v>
      </c>
      <c r="AO8" s="87">
        <f>SUM(AO4:AO7)</f>
        <v>0</v>
      </c>
      <c r="AP8" s="87">
        <f>SUM(AP4:AP7)</f>
        <v>0</v>
      </c>
      <c r="AQ8" s="87">
        <f>SUM(AQ4:AQ7)</f>
        <v>0</v>
      </c>
      <c r="AR8" s="257">
        <v>0</v>
      </c>
      <c r="AS8" s="254">
        <f>SUM(AS4:AS7)</f>
        <v>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28"/>
      <c r="L9" s="23"/>
      <c r="M9" s="23"/>
      <c r="N9" s="23"/>
      <c r="O9" s="23"/>
      <c r="P9" s="45"/>
      <c r="Q9" s="45"/>
      <c r="R9" s="48"/>
      <c r="S9" s="45"/>
      <c r="T9" s="45"/>
      <c r="U9" s="23"/>
      <c r="V9" s="23"/>
      <c r="W9" s="28"/>
      <c r="X9" s="45"/>
      <c r="Y9" s="45"/>
      <c r="Z9" s="45"/>
      <c r="AA9" s="45"/>
      <c r="AB9" s="45"/>
      <c r="AC9" s="45"/>
      <c r="AD9" s="45"/>
      <c r="AE9" s="45"/>
      <c r="AF9" s="46"/>
      <c r="AG9" s="28"/>
      <c r="AH9" s="23"/>
      <c r="AI9" s="23"/>
      <c r="AJ9" s="23"/>
      <c r="AK9" s="23"/>
      <c r="AL9" s="45"/>
      <c r="AM9" s="45"/>
      <c r="AN9" s="48"/>
      <c r="AO9" s="45"/>
      <c r="AP9" s="45"/>
      <c r="AQ9" s="23"/>
      <c r="AR9" s="23"/>
      <c r="AS9" s="2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8" t="s">
        <v>147</v>
      </c>
      <c r="C10" s="259"/>
      <c r="D10" s="26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148</v>
      </c>
      <c r="O10" s="18" t="s">
        <v>149</v>
      </c>
      <c r="Q10" s="48"/>
      <c r="R10" s="48" t="s">
        <v>58</v>
      </c>
      <c r="S10" s="48"/>
      <c r="T10" s="45" t="s">
        <v>150</v>
      </c>
      <c r="U10" s="23"/>
      <c r="V10" s="28"/>
      <c r="W10" s="28"/>
      <c r="X10" s="207"/>
      <c r="Y10" s="207"/>
      <c r="Z10" s="207"/>
      <c r="AA10" s="207"/>
      <c r="AB10" s="207"/>
      <c r="AC10" s="48"/>
      <c r="AD10" s="48"/>
      <c r="AE10" s="48"/>
      <c r="AF10" s="45"/>
      <c r="AG10" s="45"/>
      <c r="AH10" s="45"/>
      <c r="AI10" s="45"/>
      <c r="AJ10" s="45"/>
      <c r="AK10" s="45"/>
      <c r="AM10" s="28"/>
      <c r="AN10" s="207"/>
      <c r="AO10" s="207"/>
      <c r="AP10" s="207"/>
      <c r="AQ10" s="207"/>
      <c r="AR10" s="207"/>
      <c r="AS10" s="207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50" t="s">
        <v>12</v>
      </c>
      <c r="C11" s="12"/>
      <c r="D11" s="52"/>
      <c r="E11" s="261">
        <v>215</v>
      </c>
      <c r="F11" s="261">
        <v>10</v>
      </c>
      <c r="G11" s="261">
        <v>55</v>
      </c>
      <c r="H11" s="261">
        <v>131</v>
      </c>
      <c r="I11" s="261">
        <v>642</v>
      </c>
      <c r="J11" s="262">
        <v>0.50600000000000001</v>
      </c>
      <c r="K11" s="45">
        <f>PRODUCT(I11/J11)</f>
        <v>1268.7747035573123</v>
      </c>
      <c r="L11" s="263">
        <f>PRODUCT((F11+G11)/E11)</f>
        <v>0.30232558139534882</v>
      </c>
      <c r="M11" s="263">
        <f>PRODUCT(H11/E11)</f>
        <v>0.6093023255813953</v>
      </c>
      <c r="N11" s="263">
        <f>PRODUCT((F11+G11+H11)/E11)</f>
        <v>0.91162790697674423</v>
      </c>
      <c r="O11" s="263">
        <f>PRODUCT(I11/E11)</f>
        <v>2.9860465116279071</v>
      </c>
      <c r="Q11" s="48"/>
      <c r="R11" s="48"/>
      <c r="S11" s="48"/>
      <c r="T11" s="45" t="s">
        <v>59</v>
      </c>
      <c r="U11" s="45"/>
      <c r="V11" s="45"/>
      <c r="W11" s="45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8"/>
      <c r="AO11" s="48"/>
      <c r="AP11" s="48"/>
      <c r="AQ11" s="48"/>
      <c r="AR11" s="48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64" t="s">
        <v>62</v>
      </c>
      <c r="C12" s="265"/>
      <c r="D12" s="266"/>
      <c r="E12" s="261">
        <f>PRODUCT(E8+Q8)</f>
        <v>37</v>
      </c>
      <c r="F12" s="261">
        <f>PRODUCT(F8+R8)</f>
        <v>3</v>
      </c>
      <c r="G12" s="261">
        <f>PRODUCT(G8+S8)</f>
        <v>12</v>
      </c>
      <c r="H12" s="261">
        <f>PRODUCT(H8+T8)</f>
        <v>33</v>
      </c>
      <c r="I12" s="261">
        <f>PRODUCT(I8+U8)</f>
        <v>139</v>
      </c>
      <c r="J12" s="262">
        <f>PRODUCT(I12/K12)</f>
        <v>0.66507177033492826</v>
      </c>
      <c r="K12" s="45">
        <f>PRODUCT(K8+W8)</f>
        <v>209</v>
      </c>
      <c r="L12" s="263">
        <f>PRODUCT((F12+G12)/E12)</f>
        <v>0.40540540540540543</v>
      </c>
      <c r="M12" s="263">
        <f>PRODUCT(H12/E12)</f>
        <v>0.89189189189189189</v>
      </c>
      <c r="N12" s="263">
        <f>PRODUCT((F12+G12+H12)/E12)</f>
        <v>1.2972972972972974</v>
      </c>
      <c r="O12" s="263">
        <f>PRODUCT(I12/E12)</f>
        <v>3.7567567567567566</v>
      </c>
      <c r="Q12" s="48"/>
      <c r="R12" s="48"/>
      <c r="S12" s="48"/>
      <c r="T12" s="45" t="s">
        <v>60</v>
      </c>
      <c r="U12" s="45"/>
      <c r="V12" s="45"/>
      <c r="W12" s="45"/>
      <c r="X12" s="45"/>
      <c r="Y12" s="45"/>
      <c r="Z12" s="45"/>
      <c r="AA12" s="45"/>
      <c r="AB12" s="45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 t="s">
        <v>144</v>
      </c>
      <c r="C13" s="267"/>
      <c r="D13" s="33"/>
      <c r="E13" s="261">
        <f>PRODUCT(AA8+AM8)</f>
        <v>19</v>
      </c>
      <c r="F13" s="261">
        <f>PRODUCT(AB8+AN8)</f>
        <v>0</v>
      </c>
      <c r="G13" s="261">
        <f>PRODUCT(AC8+AO8)</f>
        <v>8</v>
      </c>
      <c r="H13" s="261">
        <f>PRODUCT(AD8+AP8)</f>
        <v>37</v>
      </c>
      <c r="I13" s="261">
        <f>PRODUCT(AE8+AQ8)</f>
        <v>0</v>
      </c>
      <c r="J13" s="262">
        <v>0</v>
      </c>
      <c r="K13" s="23">
        <f>PRODUCT(AG8+AS8)</f>
        <v>0</v>
      </c>
      <c r="L13" s="263">
        <f>PRODUCT((F13+G13)/E13)</f>
        <v>0.42105263157894735</v>
      </c>
      <c r="M13" s="263">
        <f>PRODUCT(H13/E13)</f>
        <v>1.9473684210526316</v>
      </c>
      <c r="N13" s="263">
        <f>PRODUCT((F13+G13+H13)/E13)</f>
        <v>2.3684210526315788</v>
      </c>
      <c r="O13" s="263">
        <f>PRODUCT(I13/E13)</f>
        <v>0</v>
      </c>
      <c r="Q13" s="48"/>
      <c r="R13" s="48"/>
      <c r="S13" s="45"/>
      <c r="T13" s="45" t="s">
        <v>61</v>
      </c>
      <c r="U13" s="23"/>
      <c r="V13" s="23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23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68" t="s">
        <v>146</v>
      </c>
      <c r="C14" s="120"/>
      <c r="D14" s="269"/>
      <c r="E14" s="261">
        <f>SUM(E11:E13)</f>
        <v>271</v>
      </c>
      <c r="F14" s="261">
        <f t="shared" ref="F14:I14" si="0">SUM(F11:F13)</f>
        <v>13</v>
      </c>
      <c r="G14" s="261">
        <f t="shared" si="0"/>
        <v>75</v>
      </c>
      <c r="H14" s="261">
        <f t="shared" si="0"/>
        <v>201</v>
      </c>
      <c r="I14" s="261">
        <f t="shared" si="0"/>
        <v>781</v>
      </c>
      <c r="J14" s="262">
        <f>PRODUCT(I14/K14)</f>
        <v>0.52849734003428939</v>
      </c>
      <c r="K14" s="45">
        <f>SUM(K11:K13)</f>
        <v>1477.7747035573123</v>
      </c>
      <c r="L14" s="263">
        <f>PRODUCT((F14+G14)/E14)</f>
        <v>0.32472324723247231</v>
      </c>
      <c r="M14" s="263">
        <f>PRODUCT(H14/E14)</f>
        <v>0.74169741697416969</v>
      </c>
      <c r="N14" s="263">
        <f>PRODUCT((F14+G14+H14)/E14)</f>
        <v>1.0664206642066421</v>
      </c>
      <c r="O14" s="263">
        <f>PRODUCT(I14/252)</f>
        <v>3.0992063492063493</v>
      </c>
      <c r="Q14" s="23"/>
      <c r="R14" s="23"/>
      <c r="S14" s="23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23"/>
      <c r="F15" s="23"/>
      <c r="G15" s="23"/>
      <c r="H15" s="23"/>
      <c r="I15" s="23"/>
      <c r="J15" s="45"/>
      <c r="K15" s="45"/>
      <c r="L15" s="23"/>
      <c r="M15" s="23"/>
      <c r="N15" s="23"/>
      <c r="O15" s="23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3"/>
      <c r="R87" s="23"/>
      <c r="S87" s="23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3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23"/>
      <c r="AL179" s="23"/>
    </row>
    <row r="180" spans="12:38" x14ac:dyDescent="0.25">
      <c r="R180" s="28"/>
      <c r="S180" s="2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</sheetData>
  <sortState ref="B6:M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85546875" style="82" customWidth="1"/>
    <col min="3" max="3" width="21.5703125" style="81" customWidth="1"/>
    <col min="4" max="4" width="10.5703125" style="124" customWidth="1"/>
    <col min="5" max="5" width="8" style="124" customWidth="1"/>
    <col min="6" max="6" width="0.7109375" style="28" customWidth="1"/>
    <col min="7" max="11" width="5.28515625" style="81" customWidth="1"/>
    <col min="12" max="12" width="7.28515625" style="81" customWidth="1"/>
    <col min="13" max="16" width="5.28515625" style="81" customWidth="1"/>
    <col min="17" max="21" width="6.7109375" style="222" customWidth="1"/>
    <col min="22" max="22" width="11.85546875" style="81" customWidth="1"/>
    <col min="23" max="23" width="22.140625" style="124" customWidth="1"/>
    <col min="24" max="24" width="9.7109375" style="81" customWidth="1"/>
    <col min="25" max="30" width="9.140625" style="125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1.85546875" customWidth="1"/>
    <col min="279" max="279" width="22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1.85546875" customWidth="1"/>
    <col min="535" max="535" width="22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1.85546875" customWidth="1"/>
    <col min="791" max="791" width="22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1.85546875" customWidth="1"/>
    <col min="1047" max="1047" width="22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1.85546875" customWidth="1"/>
    <col min="1303" max="1303" width="22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1.85546875" customWidth="1"/>
    <col min="1559" max="1559" width="22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1.85546875" customWidth="1"/>
    <col min="1815" max="1815" width="22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1.85546875" customWidth="1"/>
    <col min="2071" max="2071" width="22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1.85546875" customWidth="1"/>
    <col min="2327" max="2327" width="22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1.85546875" customWidth="1"/>
    <col min="2583" max="2583" width="22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1.85546875" customWidth="1"/>
    <col min="2839" max="2839" width="22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1.85546875" customWidth="1"/>
    <col min="3095" max="3095" width="22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1.85546875" customWidth="1"/>
    <col min="3351" max="3351" width="22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1.85546875" customWidth="1"/>
    <col min="3607" max="3607" width="22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1.85546875" customWidth="1"/>
    <col min="3863" max="3863" width="22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1.85546875" customWidth="1"/>
    <col min="4119" max="4119" width="22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1.85546875" customWidth="1"/>
    <col min="4375" max="4375" width="22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1.85546875" customWidth="1"/>
    <col min="4631" max="4631" width="22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1.85546875" customWidth="1"/>
    <col min="4887" max="4887" width="22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1.85546875" customWidth="1"/>
    <col min="5143" max="5143" width="22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1.85546875" customWidth="1"/>
    <col min="5399" max="5399" width="22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1.85546875" customWidth="1"/>
    <col min="5655" max="5655" width="22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1.85546875" customWidth="1"/>
    <col min="5911" max="5911" width="22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1.85546875" customWidth="1"/>
    <col min="6167" max="6167" width="22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1.85546875" customWidth="1"/>
    <col min="6423" max="6423" width="22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1.85546875" customWidth="1"/>
    <col min="6679" max="6679" width="22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1.85546875" customWidth="1"/>
    <col min="6935" max="6935" width="22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1.85546875" customWidth="1"/>
    <col min="7191" max="7191" width="22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1.85546875" customWidth="1"/>
    <col min="7447" max="7447" width="22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1.85546875" customWidth="1"/>
    <col min="7703" max="7703" width="22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1.85546875" customWidth="1"/>
    <col min="7959" max="7959" width="22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1.85546875" customWidth="1"/>
    <col min="8215" max="8215" width="22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1.85546875" customWidth="1"/>
    <col min="8471" max="8471" width="22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1.85546875" customWidth="1"/>
    <col min="8727" max="8727" width="22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1.85546875" customWidth="1"/>
    <col min="8983" max="8983" width="22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1.85546875" customWidth="1"/>
    <col min="9239" max="9239" width="22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1.85546875" customWidth="1"/>
    <col min="9495" max="9495" width="22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1.85546875" customWidth="1"/>
    <col min="9751" max="9751" width="22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1.85546875" customWidth="1"/>
    <col min="10007" max="10007" width="22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1.85546875" customWidth="1"/>
    <col min="10263" max="10263" width="22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1.85546875" customWidth="1"/>
    <col min="10519" max="10519" width="22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1.85546875" customWidth="1"/>
    <col min="10775" max="10775" width="22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1.85546875" customWidth="1"/>
    <col min="11031" max="11031" width="22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1.85546875" customWidth="1"/>
    <col min="11287" max="11287" width="22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1.85546875" customWidth="1"/>
    <col min="11543" max="11543" width="22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1.85546875" customWidth="1"/>
    <col min="11799" max="11799" width="22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1.85546875" customWidth="1"/>
    <col min="12055" max="12055" width="22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1.85546875" customWidth="1"/>
    <col min="12311" max="12311" width="22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1.85546875" customWidth="1"/>
    <col min="12567" max="12567" width="22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1.85546875" customWidth="1"/>
    <col min="12823" max="12823" width="22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1.85546875" customWidth="1"/>
    <col min="13079" max="13079" width="22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1.85546875" customWidth="1"/>
    <col min="13335" max="13335" width="22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1.85546875" customWidth="1"/>
    <col min="13591" max="13591" width="22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1.85546875" customWidth="1"/>
    <col min="13847" max="13847" width="22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1.85546875" customWidth="1"/>
    <col min="14103" max="14103" width="22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1.85546875" customWidth="1"/>
    <col min="14359" max="14359" width="22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1.85546875" customWidth="1"/>
    <col min="14615" max="14615" width="22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1.85546875" customWidth="1"/>
    <col min="14871" max="14871" width="22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1.85546875" customWidth="1"/>
    <col min="15127" max="15127" width="22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1.85546875" customWidth="1"/>
    <col min="15383" max="15383" width="22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1.85546875" customWidth="1"/>
    <col min="15639" max="15639" width="22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1.85546875" customWidth="1"/>
    <col min="15895" max="15895" width="22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1.8554687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48" t="s">
        <v>107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215"/>
      <c r="R1" s="215"/>
      <c r="S1" s="215"/>
      <c r="T1" s="215"/>
      <c r="U1" s="215"/>
      <c r="V1" s="86"/>
      <c r="W1" s="91"/>
      <c r="X1" s="41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34</v>
      </c>
      <c r="C2" s="5" t="s">
        <v>135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216"/>
      <c r="R2" s="216"/>
      <c r="S2" s="216"/>
      <c r="T2" s="216"/>
      <c r="U2" s="216"/>
      <c r="V2" s="11"/>
      <c r="W2" s="93"/>
      <c r="X2" s="26"/>
      <c r="Y2" s="92"/>
      <c r="Z2" s="92"/>
      <c r="AA2" s="92"/>
      <c r="AB2" s="92"/>
      <c r="AC2" s="92"/>
      <c r="AD2" s="92"/>
    </row>
    <row r="3" spans="1:30" x14ac:dyDescent="0.25">
      <c r="A3" s="1"/>
      <c r="B3" s="95" t="s">
        <v>63</v>
      </c>
      <c r="C3" s="22" t="s">
        <v>64</v>
      </c>
      <c r="D3" s="90" t="s">
        <v>65</v>
      </c>
      <c r="E3" s="96" t="s">
        <v>1</v>
      </c>
      <c r="F3" s="23"/>
      <c r="G3" s="87" t="s">
        <v>66</v>
      </c>
      <c r="H3" s="88" t="s">
        <v>67</v>
      </c>
      <c r="I3" s="88" t="s">
        <v>32</v>
      </c>
      <c r="J3" s="17" t="s">
        <v>68</v>
      </c>
      <c r="K3" s="89" t="s">
        <v>69</v>
      </c>
      <c r="L3" s="89" t="s">
        <v>70</v>
      </c>
      <c r="M3" s="87" t="s">
        <v>71</v>
      </c>
      <c r="N3" s="87" t="s">
        <v>31</v>
      </c>
      <c r="O3" s="88" t="s">
        <v>72</v>
      </c>
      <c r="P3" s="87" t="s">
        <v>67</v>
      </c>
      <c r="Q3" s="217" t="s">
        <v>17</v>
      </c>
      <c r="R3" s="217">
        <v>1</v>
      </c>
      <c r="S3" s="217">
        <v>2</v>
      </c>
      <c r="T3" s="217">
        <v>3</v>
      </c>
      <c r="U3" s="217" t="s">
        <v>73</v>
      </c>
      <c r="V3" s="17" t="s">
        <v>22</v>
      </c>
      <c r="W3" s="16" t="s">
        <v>74</v>
      </c>
      <c r="X3" s="16" t="s">
        <v>75</v>
      </c>
      <c r="Y3" s="92"/>
      <c r="Z3" s="92"/>
      <c r="AA3" s="92"/>
      <c r="AB3" s="92"/>
      <c r="AC3" s="92"/>
      <c r="AD3" s="92"/>
    </row>
    <row r="4" spans="1:30" x14ac:dyDescent="0.25">
      <c r="A4" s="9"/>
      <c r="B4" s="97" t="s">
        <v>76</v>
      </c>
      <c r="C4" s="98" t="s">
        <v>77</v>
      </c>
      <c r="D4" s="99" t="s">
        <v>78</v>
      </c>
      <c r="E4" s="100" t="s">
        <v>41</v>
      </c>
      <c r="F4" s="23"/>
      <c r="G4" s="101">
        <v>1</v>
      </c>
      <c r="H4" s="101"/>
      <c r="I4" s="102"/>
      <c r="J4" s="103"/>
      <c r="K4" s="103" t="s">
        <v>79</v>
      </c>
      <c r="L4" s="103"/>
      <c r="M4" s="101">
        <v>1</v>
      </c>
      <c r="N4" s="101"/>
      <c r="O4" s="101"/>
      <c r="P4" s="101">
        <v>1</v>
      </c>
      <c r="Q4" s="105" t="s">
        <v>116</v>
      </c>
      <c r="R4" s="105" t="s">
        <v>116</v>
      </c>
      <c r="S4" s="213"/>
      <c r="T4" s="213"/>
      <c r="U4" s="213"/>
      <c r="V4" s="104">
        <v>1</v>
      </c>
      <c r="W4" s="98" t="s">
        <v>80</v>
      </c>
      <c r="X4" s="214">
        <v>6987</v>
      </c>
      <c r="Y4" s="92"/>
      <c r="Z4" s="92"/>
      <c r="AA4" s="92"/>
      <c r="AB4" s="92"/>
      <c r="AC4" s="92"/>
      <c r="AD4" s="92"/>
    </row>
    <row r="5" spans="1:30" x14ac:dyDescent="0.25">
      <c r="A5" s="108"/>
      <c r="B5" s="109" t="s">
        <v>81</v>
      </c>
      <c r="C5" s="110" t="s">
        <v>82</v>
      </c>
      <c r="D5" s="111"/>
      <c r="E5" s="84"/>
      <c r="F5" s="112"/>
      <c r="G5" s="113"/>
      <c r="H5" s="111"/>
      <c r="I5" s="111"/>
      <c r="J5" s="111"/>
      <c r="K5" s="110"/>
      <c r="L5" s="110"/>
      <c r="M5" s="110"/>
      <c r="N5" s="110"/>
      <c r="O5" s="110"/>
      <c r="P5" s="110"/>
      <c r="Q5" s="218"/>
      <c r="R5" s="218"/>
      <c r="S5" s="218"/>
      <c r="T5" s="218"/>
      <c r="U5" s="218"/>
      <c r="V5" s="114"/>
      <c r="W5" s="114"/>
      <c r="X5" s="115"/>
      <c r="Y5" s="92"/>
      <c r="Z5" s="116"/>
      <c r="AA5" s="116"/>
      <c r="AB5" s="116"/>
      <c r="AC5" s="92"/>
      <c r="AD5" s="92"/>
    </row>
    <row r="6" spans="1:30" x14ac:dyDescent="0.25">
      <c r="A6" s="108"/>
      <c r="B6" s="117"/>
      <c r="C6" s="118"/>
      <c r="D6" s="119"/>
      <c r="E6" s="120"/>
      <c r="F6" s="120"/>
      <c r="G6" s="121"/>
      <c r="H6" s="118"/>
      <c r="I6" s="118"/>
      <c r="J6" s="118"/>
      <c r="K6" s="118"/>
      <c r="L6" s="118"/>
      <c r="M6" s="118"/>
      <c r="N6" s="118"/>
      <c r="O6" s="118"/>
      <c r="P6" s="118"/>
      <c r="Q6" s="121"/>
      <c r="R6" s="121"/>
      <c r="S6" s="121"/>
      <c r="T6" s="121"/>
      <c r="U6" s="121"/>
      <c r="V6" s="118"/>
      <c r="W6" s="118"/>
      <c r="X6" s="122"/>
      <c r="Y6" s="48"/>
      <c r="Z6" s="45"/>
      <c r="AA6" s="23"/>
      <c r="AB6" s="23"/>
      <c r="AC6" s="92"/>
      <c r="AD6" s="92"/>
    </row>
    <row r="7" spans="1:30" x14ac:dyDescent="0.25">
      <c r="A7" s="1"/>
      <c r="B7" s="95" t="s">
        <v>102</v>
      </c>
      <c r="C7" s="95" t="s">
        <v>64</v>
      </c>
      <c r="D7" s="90" t="s">
        <v>65</v>
      </c>
      <c r="E7" s="96" t="s">
        <v>1</v>
      </c>
      <c r="F7" s="23"/>
      <c r="G7" s="87" t="s">
        <v>66</v>
      </c>
      <c r="H7" s="88" t="s">
        <v>67</v>
      </c>
      <c r="I7" s="88" t="s">
        <v>32</v>
      </c>
      <c r="J7" s="89" t="s">
        <v>68</v>
      </c>
      <c r="K7" s="89" t="s">
        <v>69</v>
      </c>
      <c r="L7" s="89" t="s">
        <v>70</v>
      </c>
      <c r="M7" s="87" t="s">
        <v>71</v>
      </c>
      <c r="N7" s="87" t="s">
        <v>31</v>
      </c>
      <c r="O7" s="88" t="s">
        <v>72</v>
      </c>
      <c r="P7" s="87" t="s">
        <v>67</v>
      </c>
      <c r="Q7" s="217" t="s">
        <v>17</v>
      </c>
      <c r="R7" s="217">
        <v>1</v>
      </c>
      <c r="S7" s="217">
        <v>2</v>
      </c>
      <c r="T7" s="217">
        <v>3</v>
      </c>
      <c r="U7" s="217" t="s">
        <v>73</v>
      </c>
      <c r="V7" s="89" t="s">
        <v>22</v>
      </c>
      <c r="W7" s="90" t="s">
        <v>74</v>
      </c>
      <c r="X7" s="16" t="s">
        <v>75</v>
      </c>
      <c r="Y7" s="92"/>
      <c r="Z7" s="92"/>
      <c r="AA7" s="92"/>
      <c r="AB7" s="92"/>
      <c r="AC7" s="92"/>
      <c r="AD7" s="92"/>
    </row>
    <row r="8" spans="1:30" x14ac:dyDescent="0.25">
      <c r="A8" s="9"/>
      <c r="B8" s="140" t="s">
        <v>103</v>
      </c>
      <c r="C8" s="141" t="s">
        <v>104</v>
      </c>
      <c r="D8" s="142" t="s">
        <v>105</v>
      </c>
      <c r="E8" s="143" t="s">
        <v>36</v>
      </c>
      <c r="F8" s="106"/>
      <c r="G8" s="144">
        <v>1</v>
      </c>
      <c r="H8" s="145"/>
      <c r="I8" s="144"/>
      <c r="J8" s="146"/>
      <c r="K8" s="146"/>
      <c r="L8" s="146"/>
      <c r="M8" s="146">
        <v>1</v>
      </c>
      <c r="N8" s="144"/>
      <c r="O8" s="145"/>
      <c r="P8" s="144"/>
      <c r="Q8" s="219"/>
      <c r="R8" s="219"/>
      <c r="S8" s="219"/>
      <c r="T8" s="219"/>
      <c r="U8" s="219"/>
      <c r="V8" s="147"/>
      <c r="W8" s="140" t="s">
        <v>106</v>
      </c>
      <c r="X8" s="144">
        <v>156</v>
      </c>
      <c r="Y8" s="92"/>
      <c r="Z8" s="92"/>
      <c r="AA8" s="92"/>
      <c r="AB8" s="92"/>
      <c r="AC8" s="92"/>
      <c r="AD8" s="92"/>
    </row>
    <row r="9" spans="1:30" x14ac:dyDescent="0.25">
      <c r="A9" s="9"/>
      <c r="B9" s="223"/>
      <c r="C9" s="224"/>
      <c r="D9" s="184"/>
      <c r="E9" s="225"/>
      <c r="F9" s="186"/>
      <c r="G9" s="224"/>
      <c r="H9" s="224"/>
      <c r="I9" s="224"/>
      <c r="J9" s="202"/>
      <c r="K9" s="202"/>
      <c r="L9" s="202"/>
      <c r="M9" s="224"/>
      <c r="N9" s="224"/>
      <c r="O9" s="224"/>
      <c r="P9" s="224"/>
      <c r="Q9" s="226"/>
      <c r="R9" s="226"/>
      <c r="S9" s="226"/>
      <c r="T9" s="226"/>
      <c r="U9" s="226"/>
      <c r="V9" s="224"/>
      <c r="W9" s="184"/>
      <c r="X9" s="227"/>
      <c r="Y9" s="92"/>
      <c r="Z9" s="92"/>
      <c r="AA9" s="92"/>
      <c r="AB9" s="92"/>
      <c r="AC9" s="92"/>
      <c r="AD9" s="92"/>
    </row>
    <row r="10" spans="1:30" x14ac:dyDescent="0.25">
      <c r="A10" s="9"/>
      <c r="B10" s="116"/>
      <c r="C10" s="45"/>
      <c r="D10" s="116"/>
      <c r="E10" s="123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220"/>
      <c r="R10" s="220"/>
      <c r="S10" s="220"/>
      <c r="T10" s="220"/>
      <c r="U10" s="220"/>
      <c r="V10" s="45"/>
      <c r="W10" s="116"/>
      <c r="X10" s="45"/>
      <c r="Y10" s="92"/>
      <c r="Z10" s="92"/>
      <c r="AA10" s="92"/>
      <c r="AB10" s="92"/>
      <c r="AC10" s="92"/>
      <c r="AD10" s="92"/>
    </row>
    <row r="11" spans="1:30" x14ac:dyDescent="0.25">
      <c r="A11" s="9"/>
      <c r="B11" s="116"/>
      <c r="C11" s="45"/>
      <c r="D11" s="116"/>
      <c r="E11" s="123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220"/>
      <c r="R11" s="220"/>
      <c r="S11" s="220"/>
      <c r="T11" s="220"/>
      <c r="U11" s="220"/>
      <c r="V11" s="45"/>
      <c r="W11" s="116"/>
      <c r="X11" s="45"/>
      <c r="Y11" s="92"/>
      <c r="Z11" s="92"/>
      <c r="AA11" s="92"/>
      <c r="AB11" s="92"/>
      <c r="AC11" s="92"/>
      <c r="AD11" s="92"/>
    </row>
    <row r="12" spans="1:30" x14ac:dyDescent="0.25">
      <c r="A12" s="9"/>
      <c r="B12" s="116"/>
      <c r="C12" s="45"/>
      <c r="D12" s="116"/>
      <c r="E12" s="123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220"/>
      <c r="R12" s="220"/>
      <c r="S12" s="220"/>
      <c r="T12" s="220"/>
      <c r="U12" s="220"/>
      <c r="V12" s="45"/>
      <c r="W12" s="116"/>
      <c r="X12" s="45"/>
      <c r="Y12" s="92"/>
      <c r="Z12" s="92"/>
      <c r="AA12" s="92"/>
      <c r="AB12" s="92"/>
      <c r="AC12" s="92"/>
      <c r="AD12" s="92"/>
    </row>
    <row r="13" spans="1:30" x14ac:dyDescent="0.25">
      <c r="A13" s="9"/>
      <c r="B13" s="116"/>
      <c r="C13" s="45"/>
      <c r="D13" s="116"/>
      <c r="E13" s="123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220"/>
      <c r="R13" s="220"/>
      <c r="S13" s="220"/>
      <c r="T13" s="220"/>
      <c r="U13" s="220"/>
      <c r="V13" s="45"/>
      <c r="W13" s="116"/>
      <c r="X13" s="45"/>
      <c r="Y13" s="92"/>
      <c r="Z13" s="92"/>
      <c r="AA13" s="92"/>
      <c r="AB13" s="92"/>
      <c r="AC13" s="92"/>
      <c r="AD13" s="92"/>
    </row>
    <row r="14" spans="1:30" x14ac:dyDescent="0.25">
      <c r="A14" s="9"/>
      <c r="B14" s="116"/>
      <c r="C14" s="45"/>
      <c r="D14" s="116"/>
      <c r="E14" s="123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220"/>
      <c r="R14" s="220"/>
      <c r="S14" s="220"/>
      <c r="T14" s="220"/>
      <c r="U14" s="220"/>
      <c r="V14" s="45"/>
      <c r="W14" s="116"/>
      <c r="X14" s="45"/>
      <c r="Y14" s="92"/>
      <c r="Z14" s="92"/>
      <c r="AA14" s="92"/>
      <c r="AB14" s="92"/>
      <c r="AC14" s="92"/>
      <c r="AD14" s="92"/>
    </row>
    <row r="15" spans="1:30" x14ac:dyDescent="0.25">
      <c r="A15" s="9"/>
      <c r="B15" s="116"/>
      <c r="C15" s="45"/>
      <c r="D15" s="116"/>
      <c r="E15" s="123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220"/>
      <c r="R15" s="220"/>
      <c r="S15" s="220"/>
      <c r="T15" s="220"/>
      <c r="U15" s="220"/>
      <c r="V15" s="45"/>
      <c r="W15" s="116"/>
      <c r="X15" s="45"/>
      <c r="Y15" s="92"/>
      <c r="Z15" s="92"/>
      <c r="AA15" s="92"/>
      <c r="AB15" s="92"/>
      <c r="AC15" s="92"/>
      <c r="AD15" s="92"/>
    </row>
    <row r="16" spans="1:30" x14ac:dyDescent="0.25">
      <c r="A16" s="9"/>
      <c r="B16" s="116"/>
      <c r="C16" s="45"/>
      <c r="D16" s="116"/>
      <c r="E16" s="123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220"/>
      <c r="R16" s="220"/>
      <c r="S16" s="220"/>
      <c r="T16" s="220"/>
      <c r="U16" s="220"/>
      <c r="V16" s="45"/>
      <c r="W16" s="116"/>
      <c r="X16" s="45"/>
      <c r="Y16" s="92"/>
      <c r="Z16" s="92"/>
      <c r="AA16" s="92"/>
      <c r="AB16" s="92"/>
      <c r="AC16" s="92"/>
      <c r="AD16" s="92"/>
    </row>
    <row r="17" spans="1:30" x14ac:dyDescent="0.25">
      <c r="A17" s="9"/>
      <c r="B17" s="116"/>
      <c r="C17" s="45"/>
      <c r="D17" s="116"/>
      <c r="E17" s="123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220"/>
      <c r="R17" s="220"/>
      <c r="S17" s="220"/>
      <c r="T17" s="220"/>
      <c r="U17" s="220"/>
      <c r="V17" s="45"/>
      <c r="W17" s="116"/>
      <c r="X17" s="45"/>
      <c r="Y17" s="92"/>
      <c r="Z17" s="92"/>
      <c r="AA17" s="92"/>
      <c r="AB17" s="92"/>
      <c r="AC17" s="92"/>
      <c r="AD17" s="92"/>
    </row>
    <row r="18" spans="1:30" x14ac:dyDescent="0.25">
      <c r="A18" s="9"/>
      <c r="B18" s="116"/>
      <c r="C18" s="45"/>
      <c r="D18" s="116"/>
      <c r="E18" s="123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220"/>
      <c r="R18" s="220"/>
      <c r="S18" s="220"/>
      <c r="T18" s="220"/>
      <c r="U18" s="220"/>
      <c r="V18" s="45"/>
      <c r="W18" s="116"/>
      <c r="X18" s="45"/>
      <c r="Y18" s="92"/>
      <c r="Z18" s="92"/>
      <c r="AA18" s="92"/>
      <c r="AB18" s="92"/>
      <c r="AC18" s="92"/>
      <c r="AD18" s="92"/>
    </row>
    <row r="19" spans="1:30" x14ac:dyDescent="0.25">
      <c r="A19" s="9"/>
      <c r="B19" s="116"/>
      <c r="C19" s="45"/>
      <c r="D19" s="116"/>
      <c r="E19" s="123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220"/>
      <c r="R19" s="220"/>
      <c r="S19" s="220"/>
      <c r="T19" s="220"/>
      <c r="U19" s="220"/>
      <c r="V19" s="45"/>
      <c r="W19" s="116"/>
      <c r="X19" s="45"/>
      <c r="Y19" s="92"/>
      <c r="Z19" s="92"/>
      <c r="AA19" s="92"/>
      <c r="AB19" s="92"/>
      <c r="AC19" s="92"/>
      <c r="AD19" s="92"/>
    </row>
    <row r="20" spans="1:30" x14ac:dyDescent="0.25">
      <c r="A20" s="9"/>
      <c r="B20" s="116"/>
      <c r="C20" s="45"/>
      <c r="D20" s="116"/>
      <c r="E20" s="123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220"/>
      <c r="R20" s="220"/>
      <c r="S20" s="220"/>
      <c r="T20" s="220"/>
      <c r="U20" s="220"/>
      <c r="V20" s="45"/>
      <c r="W20" s="116"/>
      <c r="X20" s="45"/>
      <c r="Y20" s="92"/>
      <c r="Z20" s="92"/>
      <c r="AA20" s="92"/>
      <c r="AB20" s="92"/>
      <c r="AC20" s="92"/>
      <c r="AD20" s="92"/>
    </row>
    <row r="21" spans="1:30" x14ac:dyDescent="0.25">
      <c r="A21" s="9"/>
      <c r="B21" s="116"/>
      <c r="C21" s="45"/>
      <c r="D21" s="116"/>
      <c r="E21" s="123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220"/>
      <c r="R21" s="220"/>
      <c r="S21" s="220"/>
      <c r="T21" s="220"/>
      <c r="U21" s="220"/>
      <c r="V21" s="45"/>
      <c r="W21" s="116"/>
      <c r="X21" s="45"/>
      <c r="Y21" s="92"/>
      <c r="Z21" s="92"/>
      <c r="AA21" s="92"/>
      <c r="AB21" s="92"/>
      <c r="AC21" s="92"/>
      <c r="AD21" s="92"/>
    </row>
    <row r="22" spans="1:30" x14ac:dyDescent="0.25">
      <c r="A22" s="9"/>
      <c r="B22" s="116"/>
      <c r="C22" s="45"/>
      <c r="D22" s="116"/>
      <c r="E22" s="123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220"/>
      <c r="R22" s="220"/>
      <c r="S22" s="220"/>
      <c r="T22" s="220"/>
      <c r="U22" s="220"/>
      <c r="V22" s="45"/>
      <c r="W22" s="116"/>
      <c r="X22" s="45"/>
      <c r="Y22" s="92"/>
      <c r="Z22" s="92"/>
      <c r="AA22" s="92"/>
      <c r="AB22" s="92"/>
      <c r="AC22" s="92"/>
      <c r="AD22" s="92"/>
    </row>
    <row r="23" spans="1:30" x14ac:dyDescent="0.25">
      <c r="A23" s="9"/>
      <c r="B23" s="116"/>
      <c r="C23" s="45"/>
      <c r="D23" s="116"/>
      <c r="E23" s="123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220"/>
      <c r="R23" s="220"/>
      <c r="S23" s="220"/>
      <c r="T23" s="220"/>
      <c r="U23" s="220"/>
      <c r="V23" s="45"/>
      <c r="W23" s="116"/>
      <c r="X23" s="45"/>
      <c r="Y23" s="92"/>
      <c r="Z23" s="92"/>
      <c r="AA23" s="92"/>
      <c r="AB23" s="92"/>
      <c r="AC23" s="92"/>
      <c r="AD23" s="92"/>
    </row>
    <row r="24" spans="1:30" x14ac:dyDescent="0.25">
      <c r="A24" s="9"/>
      <c r="B24" s="116"/>
      <c r="C24" s="45"/>
      <c r="D24" s="116"/>
      <c r="E24" s="123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220"/>
      <c r="R24" s="220"/>
      <c r="S24" s="220"/>
      <c r="T24" s="220"/>
      <c r="U24" s="220"/>
      <c r="V24" s="45"/>
      <c r="W24" s="116"/>
      <c r="X24" s="45"/>
      <c r="Y24" s="92"/>
      <c r="Z24" s="92"/>
      <c r="AA24" s="92"/>
      <c r="AB24" s="92"/>
      <c r="AC24" s="92"/>
      <c r="AD24" s="92"/>
    </row>
    <row r="25" spans="1:30" x14ac:dyDescent="0.25">
      <c r="A25" s="9"/>
      <c r="B25" s="116"/>
      <c r="C25" s="45"/>
      <c r="D25" s="116"/>
      <c r="E25" s="123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220"/>
      <c r="R25" s="220"/>
      <c r="S25" s="220"/>
      <c r="T25" s="220"/>
      <c r="U25" s="220"/>
      <c r="V25" s="45"/>
      <c r="W25" s="116"/>
      <c r="X25" s="45"/>
      <c r="Y25" s="92"/>
      <c r="Z25" s="92"/>
      <c r="AA25" s="92"/>
      <c r="AB25" s="92"/>
      <c r="AC25" s="92"/>
      <c r="AD25" s="92"/>
    </row>
    <row r="26" spans="1:30" x14ac:dyDescent="0.25">
      <c r="A26" s="9"/>
      <c r="B26" s="116"/>
      <c r="C26" s="45"/>
      <c r="D26" s="116"/>
      <c r="E26" s="123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220"/>
      <c r="R26" s="220"/>
      <c r="S26" s="220"/>
      <c r="T26" s="220"/>
      <c r="U26" s="220"/>
      <c r="V26" s="45"/>
      <c r="W26" s="116"/>
      <c r="X26" s="45"/>
      <c r="Y26" s="92"/>
      <c r="Z26" s="92"/>
      <c r="AA26" s="92"/>
      <c r="AB26" s="92"/>
      <c r="AC26" s="92"/>
      <c r="AD26" s="92"/>
    </row>
    <row r="27" spans="1:30" x14ac:dyDescent="0.25">
      <c r="A27" s="9"/>
      <c r="B27" s="116"/>
      <c r="C27" s="45"/>
      <c r="D27" s="116"/>
      <c r="E27" s="123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220"/>
      <c r="R27" s="220"/>
      <c r="S27" s="220"/>
      <c r="T27" s="220"/>
      <c r="U27" s="220"/>
      <c r="V27" s="45"/>
      <c r="W27" s="116"/>
      <c r="X27" s="45"/>
      <c r="Y27" s="92"/>
      <c r="Z27" s="92"/>
      <c r="AA27" s="92"/>
      <c r="AB27" s="92"/>
      <c r="AC27" s="92"/>
      <c r="AD27" s="92"/>
    </row>
    <row r="28" spans="1:30" x14ac:dyDescent="0.25">
      <c r="A28" s="9"/>
      <c r="B28" s="116"/>
      <c r="C28" s="45"/>
      <c r="D28" s="116"/>
      <c r="E28" s="123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220"/>
      <c r="R28" s="220"/>
      <c r="S28" s="220"/>
      <c r="T28" s="220"/>
      <c r="U28" s="220"/>
      <c r="V28" s="45"/>
      <c r="W28" s="116"/>
      <c r="X28" s="45"/>
      <c r="Y28" s="92"/>
      <c r="Z28" s="92"/>
      <c r="AA28" s="92"/>
      <c r="AB28" s="92"/>
      <c r="AC28" s="92"/>
      <c r="AD28" s="92"/>
    </row>
    <row r="29" spans="1:30" x14ac:dyDescent="0.25">
      <c r="A29" s="9"/>
      <c r="B29" s="116"/>
      <c r="C29" s="45"/>
      <c r="D29" s="116"/>
      <c r="E29" s="123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220"/>
      <c r="R29" s="220"/>
      <c r="S29" s="220"/>
      <c r="T29" s="220"/>
      <c r="U29" s="220"/>
      <c r="V29" s="45"/>
      <c r="W29" s="116"/>
      <c r="X29" s="45"/>
      <c r="Y29" s="92"/>
      <c r="Z29" s="92"/>
      <c r="AA29" s="92"/>
      <c r="AB29" s="92"/>
      <c r="AC29" s="92"/>
      <c r="AD29" s="92"/>
    </row>
    <row r="30" spans="1:30" x14ac:dyDescent="0.25">
      <c r="A30" s="9"/>
      <c r="B30" s="116"/>
      <c r="C30" s="45"/>
      <c r="D30" s="116"/>
      <c r="E30" s="123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220"/>
      <c r="R30" s="220"/>
      <c r="S30" s="220"/>
      <c r="T30" s="220"/>
      <c r="U30" s="220"/>
      <c r="V30" s="45"/>
      <c r="W30" s="116"/>
      <c r="X30" s="45"/>
      <c r="Y30" s="92"/>
      <c r="Z30" s="92"/>
      <c r="AA30" s="92"/>
      <c r="AB30" s="92"/>
      <c r="AC30" s="92"/>
      <c r="AD30" s="92"/>
    </row>
    <row r="31" spans="1:30" x14ac:dyDescent="0.25">
      <c r="A31" s="9"/>
      <c r="B31" s="116"/>
      <c r="C31" s="45"/>
      <c r="D31" s="116"/>
      <c r="E31" s="123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220"/>
      <c r="R31" s="220"/>
      <c r="S31" s="220"/>
      <c r="T31" s="220"/>
      <c r="U31" s="220"/>
      <c r="V31" s="45"/>
      <c r="W31" s="116"/>
      <c r="X31" s="45"/>
      <c r="Y31" s="92"/>
      <c r="Z31" s="92"/>
      <c r="AA31" s="92"/>
      <c r="AB31" s="92"/>
      <c r="AC31" s="92"/>
      <c r="AD31" s="92"/>
    </row>
    <row r="32" spans="1:30" x14ac:dyDescent="0.25">
      <c r="A32" s="9"/>
      <c r="B32" s="116"/>
      <c r="C32" s="45"/>
      <c r="D32" s="116"/>
      <c r="E32" s="123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220"/>
      <c r="R32" s="220"/>
      <c r="S32" s="220"/>
      <c r="T32" s="220"/>
      <c r="U32" s="220"/>
      <c r="V32" s="45"/>
      <c r="W32" s="116"/>
      <c r="X32" s="45"/>
      <c r="Y32" s="92"/>
      <c r="Z32" s="92"/>
      <c r="AA32" s="92"/>
      <c r="AB32" s="92"/>
      <c r="AC32" s="92"/>
      <c r="AD32" s="92"/>
    </row>
    <row r="33" spans="1:30" x14ac:dyDescent="0.25">
      <c r="A33" s="9"/>
      <c r="B33" s="116"/>
      <c r="C33" s="45"/>
      <c r="D33" s="116"/>
      <c r="E33" s="123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220"/>
      <c r="R33" s="220"/>
      <c r="S33" s="220"/>
      <c r="T33" s="220"/>
      <c r="U33" s="220"/>
      <c r="V33" s="45"/>
      <c r="W33" s="116"/>
      <c r="X33" s="45"/>
      <c r="Y33" s="92"/>
      <c r="Z33" s="92"/>
      <c r="AA33" s="92"/>
      <c r="AB33" s="92"/>
      <c r="AC33" s="92"/>
      <c r="AD33" s="92"/>
    </row>
    <row r="34" spans="1:30" x14ac:dyDescent="0.25">
      <c r="A34" s="9"/>
      <c r="B34" s="116"/>
      <c r="C34" s="45"/>
      <c r="D34" s="116"/>
      <c r="E34" s="123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220"/>
      <c r="R34" s="220"/>
      <c r="S34" s="220"/>
      <c r="T34" s="220"/>
      <c r="U34" s="220"/>
      <c r="V34" s="45"/>
      <c r="W34" s="116"/>
      <c r="X34" s="45"/>
      <c r="Y34" s="92"/>
      <c r="Z34" s="92"/>
      <c r="AA34" s="92"/>
      <c r="AB34" s="92"/>
      <c r="AC34" s="92"/>
      <c r="AD34" s="92"/>
    </row>
    <row r="35" spans="1:30" x14ac:dyDescent="0.25">
      <c r="A35" s="9"/>
      <c r="B35" s="116"/>
      <c r="C35" s="45"/>
      <c r="D35" s="116"/>
      <c r="E35" s="123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220"/>
      <c r="R35" s="220"/>
      <c r="S35" s="220"/>
      <c r="T35" s="220"/>
      <c r="U35" s="220"/>
      <c r="V35" s="45"/>
      <c r="W35" s="116"/>
      <c r="X35" s="45"/>
      <c r="Y35" s="92"/>
      <c r="Z35" s="92"/>
      <c r="AA35" s="92"/>
      <c r="AB35" s="92"/>
      <c r="AC35" s="92"/>
      <c r="AD35" s="92"/>
    </row>
    <row r="36" spans="1:30" x14ac:dyDescent="0.25">
      <c r="A36" s="9"/>
      <c r="B36" s="116"/>
      <c r="C36" s="45"/>
      <c r="D36" s="116"/>
      <c r="E36" s="123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220"/>
      <c r="R36" s="220"/>
      <c r="S36" s="220"/>
      <c r="T36" s="220"/>
      <c r="U36" s="220"/>
      <c r="V36" s="45"/>
      <c r="W36" s="116"/>
      <c r="X36" s="45"/>
      <c r="Y36" s="92"/>
      <c r="Z36" s="92"/>
      <c r="AA36" s="92"/>
      <c r="AB36" s="92"/>
      <c r="AC36" s="92"/>
      <c r="AD36" s="92"/>
    </row>
    <row r="37" spans="1:30" x14ac:dyDescent="0.25">
      <c r="A37" s="9"/>
      <c r="B37" s="116"/>
      <c r="C37" s="45"/>
      <c r="D37" s="116"/>
      <c r="E37" s="123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220"/>
      <c r="R37" s="220"/>
      <c r="S37" s="220"/>
      <c r="T37" s="220"/>
      <c r="U37" s="220"/>
      <c r="V37" s="45"/>
      <c r="W37" s="116"/>
      <c r="X37" s="45"/>
      <c r="Y37" s="92"/>
      <c r="Z37" s="92"/>
      <c r="AA37" s="92"/>
      <c r="AB37" s="92"/>
      <c r="AC37" s="92"/>
      <c r="AD37" s="92"/>
    </row>
    <row r="38" spans="1:30" x14ac:dyDescent="0.25">
      <c r="A38" s="9"/>
      <c r="B38" s="116"/>
      <c r="C38" s="45"/>
      <c r="D38" s="116"/>
      <c r="E38" s="123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220"/>
      <c r="R38" s="220"/>
      <c r="S38" s="220"/>
      <c r="T38" s="220"/>
      <c r="U38" s="220"/>
      <c r="V38" s="45"/>
      <c r="W38" s="116"/>
      <c r="X38" s="45"/>
      <c r="Y38" s="92"/>
      <c r="Z38" s="92"/>
      <c r="AA38" s="92"/>
      <c r="AB38" s="92"/>
      <c r="AC38" s="92"/>
      <c r="AD38" s="92"/>
    </row>
    <row r="39" spans="1:30" x14ac:dyDescent="0.25">
      <c r="A39" s="9"/>
      <c r="B39" s="116"/>
      <c r="C39" s="45"/>
      <c r="D39" s="116"/>
      <c r="E39" s="123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220"/>
      <c r="R39" s="220"/>
      <c r="S39" s="220"/>
      <c r="T39" s="220"/>
      <c r="U39" s="220"/>
      <c r="V39" s="45"/>
      <c r="W39" s="116"/>
      <c r="X39" s="45"/>
      <c r="Y39" s="92"/>
      <c r="Z39" s="92"/>
      <c r="AA39" s="92"/>
      <c r="AB39" s="92"/>
      <c r="AC39" s="92"/>
      <c r="AD39" s="92"/>
    </row>
    <row r="40" spans="1:30" x14ac:dyDescent="0.25">
      <c r="A40" s="9"/>
      <c r="B40" s="116"/>
      <c r="C40" s="45"/>
      <c r="D40" s="116"/>
      <c r="E40" s="123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220"/>
      <c r="R40" s="220"/>
      <c r="S40" s="220"/>
      <c r="T40" s="220"/>
      <c r="U40" s="220"/>
      <c r="V40" s="45"/>
      <c r="W40" s="116"/>
      <c r="X40" s="45"/>
      <c r="Y40" s="92"/>
      <c r="Z40" s="92"/>
      <c r="AA40" s="92"/>
      <c r="AB40" s="92"/>
      <c r="AC40" s="92"/>
      <c r="AD40" s="92"/>
    </row>
    <row r="41" spans="1:30" x14ac:dyDescent="0.25">
      <c r="A41" s="9"/>
      <c r="B41" s="116"/>
      <c r="C41" s="45"/>
      <c r="D41" s="116"/>
      <c r="E41" s="123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220"/>
      <c r="R41" s="220"/>
      <c r="S41" s="220"/>
      <c r="T41" s="220"/>
      <c r="U41" s="220"/>
      <c r="V41" s="45"/>
      <c r="W41" s="116"/>
      <c r="X41" s="45"/>
      <c r="Y41" s="92"/>
      <c r="Z41" s="92"/>
      <c r="AA41" s="92"/>
      <c r="AB41" s="92"/>
      <c r="AC41" s="92"/>
      <c r="AD41" s="92"/>
    </row>
    <row r="42" spans="1:30" x14ac:dyDescent="0.25">
      <c r="A42" s="9"/>
      <c r="B42" s="116"/>
      <c r="C42" s="45"/>
      <c r="D42" s="116"/>
      <c r="E42" s="123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220"/>
      <c r="R42" s="220"/>
      <c r="S42" s="220"/>
      <c r="T42" s="220"/>
      <c r="U42" s="220"/>
      <c r="V42" s="45"/>
      <c r="W42" s="116"/>
      <c r="X42" s="45"/>
      <c r="Y42" s="92"/>
      <c r="Z42" s="92"/>
      <c r="AA42" s="92"/>
      <c r="AB42" s="92"/>
      <c r="AC42" s="92"/>
      <c r="AD42" s="92"/>
    </row>
    <row r="43" spans="1:30" x14ac:dyDescent="0.25">
      <c r="A43" s="9"/>
      <c r="B43" s="116"/>
      <c r="C43" s="45"/>
      <c r="D43" s="116"/>
      <c r="E43" s="123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220"/>
      <c r="R43" s="220"/>
      <c r="S43" s="220"/>
      <c r="T43" s="220"/>
      <c r="U43" s="220"/>
      <c r="V43" s="45"/>
      <c r="W43" s="116"/>
      <c r="X43" s="45"/>
      <c r="Y43" s="92"/>
      <c r="Z43" s="92"/>
      <c r="AA43" s="92"/>
      <c r="AB43" s="92"/>
      <c r="AC43" s="92"/>
      <c r="AD43" s="92"/>
    </row>
    <row r="44" spans="1:30" x14ac:dyDescent="0.25">
      <c r="A44" s="9"/>
      <c r="B44" s="116"/>
      <c r="C44" s="45"/>
      <c r="D44" s="116"/>
      <c r="E44" s="123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220"/>
      <c r="R44" s="220"/>
      <c r="S44" s="220"/>
      <c r="T44" s="220"/>
      <c r="U44" s="220"/>
      <c r="V44" s="45"/>
      <c r="W44" s="116"/>
      <c r="X44" s="45"/>
      <c r="Y44" s="92"/>
      <c r="Z44" s="92"/>
      <c r="AA44" s="92"/>
      <c r="AB44" s="92"/>
      <c r="AC44" s="92"/>
      <c r="AD44" s="92"/>
    </row>
    <row r="45" spans="1:30" x14ac:dyDescent="0.25">
      <c r="A45" s="9"/>
      <c r="B45" s="116"/>
      <c r="C45" s="45"/>
      <c r="D45" s="116"/>
      <c r="E45" s="123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220"/>
      <c r="R45" s="220"/>
      <c r="S45" s="220"/>
      <c r="T45" s="220"/>
      <c r="U45" s="220"/>
      <c r="V45" s="45"/>
      <c r="W45" s="116"/>
      <c r="X45" s="45"/>
      <c r="Y45" s="92"/>
      <c r="Z45" s="92"/>
      <c r="AA45" s="92"/>
      <c r="AB45" s="92"/>
      <c r="AC45" s="92"/>
      <c r="AD45" s="92"/>
    </row>
    <row r="46" spans="1:30" x14ac:dyDescent="0.25">
      <c r="A46" s="9"/>
      <c r="B46" s="116"/>
      <c r="C46" s="45"/>
      <c r="D46" s="116"/>
      <c r="E46" s="116"/>
      <c r="F46" s="23"/>
      <c r="G46" s="45"/>
      <c r="H46" s="48"/>
      <c r="I46" s="45"/>
      <c r="J46" s="23"/>
      <c r="K46" s="23"/>
      <c r="L46" s="23"/>
      <c r="M46" s="23"/>
      <c r="N46" s="80"/>
      <c r="O46" s="80"/>
      <c r="P46" s="23"/>
      <c r="Q46" s="221"/>
      <c r="R46" s="221"/>
      <c r="S46" s="221"/>
      <c r="T46" s="221"/>
      <c r="U46" s="221"/>
      <c r="V46" s="23"/>
      <c r="W46" s="116"/>
      <c r="X46" s="23"/>
      <c r="Y46" s="92"/>
      <c r="Z46" s="92"/>
      <c r="AA46" s="92"/>
      <c r="AB46" s="92"/>
      <c r="AC46" s="92"/>
      <c r="AD46" s="92"/>
    </row>
    <row r="47" spans="1:30" x14ac:dyDescent="0.25">
      <c r="A47" s="9"/>
      <c r="B47" s="116"/>
      <c r="C47" s="45"/>
      <c r="D47" s="116"/>
      <c r="E47" s="116"/>
      <c r="F47" s="23"/>
      <c r="G47" s="45"/>
      <c r="H47" s="48"/>
      <c r="I47" s="45"/>
      <c r="J47" s="23"/>
      <c r="K47" s="23"/>
      <c r="L47" s="23"/>
      <c r="M47" s="23"/>
      <c r="N47" s="80"/>
      <c r="O47" s="80"/>
      <c r="P47" s="23"/>
      <c r="Q47" s="221"/>
      <c r="R47" s="221"/>
      <c r="S47" s="221"/>
      <c r="T47" s="221"/>
      <c r="U47" s="221"/>
      <c r="V47" s="23"/>
      <c r="W47" s="116"/>
      <c r="X47" s="23"/>
      <c r="Y47" s="92"/>
      <c r="Z47" s="92"/>
      <c r="AA47" s="92"/>
      <c r="AB47" s="92"/>
      <c r="AC47" s="92"/>
      <c r="AD47" s="92"/>
    </row>
    <row r="48" spans="1:30" x14ac:dyDescent="0.25">
      <c r="A48" s="9"/>
      <c r="B48" s="116"/>
      <c r="C48" s="45"/>
      <c r="D48" s="116"/>
      <c r="E48" s="116"/>
      <c r="F48" s="23"/>
      <c r="G48" s="45"/>
      <c r="H48" s="48"/>
      <c r="I48" s="45"/>
      <c r="J48" s="23"/>
      <c r="K48" s="23"/>
      <c r="L48" s="23"/>
      <c r="M48" s="23"/>
      <c r="N48" s="80"/>
      <c r="O48" s="80"/>
      <c r="P48" s="23"/>
      <c r="Q48" s="221"/>
      <c r="R48" s="221"/>
      <c r="S48" s="221"/>
      <c r="T48" s="221"/>
      <c r="U48" s="221"/>
      <c r="V48" s="23"/>
      <c r="W48" s="116"/>
      <c r="X48" s="23"/>
      <c r="Y48" s="92"/>
      <c r="Z48" s="92"/>
      <c r="AA48" s="92"/>
      <c r="AB48" s="92"/>
      <c r="AC48" s="92"/>
      <c r="AD48" s="92"/>
    </row>
    <row r="49" spans="1:30" x14ac:dyDescent="0.25">
      <c r="A49" s="9"/>
      <c r="B49" s="116"/>
      <c r="C49" s="45"/>
      <c r="D49" s="116"/>
      <c r="E49" s="116"/>
      <c r="F49" s="23"/>
      <c r="G49" s="45"/>
      <c r="H49" s="48"/>
      <c r="I49" s="45"/>
      <c r="J49" s="23"/>
      <c r="K49" s="23"/>
      <c r="L49" s="23"/>
      <c r="M49" s="23"/>
      <c r="N49" s="80"/>
      <c r="O49" s="80"/>
      <c r="P49" s="23"/>
      <c r="Q49" s="221"/>
      <c r="R49" s="221"/>
      <c r="S49" s="221"/>
      <c r="T49" s="221"/>
      <c r="U49" s="221"/>
      <c r="V49" s="23"/>
      <c r="W49" s="116"/>
      <c r="X49" s="23"/>
      <c r="Y49" s="92"/>
      <c r="Z49" s="92"/>
      <c r="AA49" s="92"/>
      <c r="AB49" s="92"/>
      <c r="AC49" s="92"/>
      <c r="AD49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zoomScale="97" zoomScaleNormal="97" workbookViewId="0"/>
  </sheetViews>
  <sheetFormatPr defaultRowHeight="15" x14ac:dyDescent="0.25"/>
  <cols>
    <col min="1" max="1" width="0.7109375" style="178" customWidth="1"/>
    <col min="2" max="2" width="8.28515625" style="210" customWidth="1"/>
    <col min="3" max="3" width="10" style="211" customWidth="1"/>
    <col min="4" max="4" width="5.85546875" style="210" customWidth="1"/>
    <col min="5" max="5" width="5.7109375" style="212" customWidth="1"/>
    <col min="6" max="7" width="5.42578125" style="212" customWidth="1"/>
    <col min="8" max="8" width="10.7109375" style="212" customWidth="1"/>
    <col min="9" max="9" width="0.5703125" style="212" customWidth="1"/>
    <col min="10" max="12" width="5.7109375" style="212" customWidth="1"/>
    <col min="13" max="13" width="10.7109375" style="212" customWidth="1"/>
    <col min="14" max="16" width="5.7109375" style="212" customWidth="1"/>
    <col min="17" max="17" width="10.5703125" style="212" customWidth="1"/>
    <col min="18" max="18" width="7" style="138" customWidth="1"/>
    <col min="19" max="19" width="7.140625" style="138" customWidth="1"/>
    <col min="20" max="22" width="3.7109375" style="178" customWidth="1"/>
    <col min="23" max="23" width="0.5703125" style="212" customWidth="1"/>
    <col min="24" max="27" width="16.7109375" style="178" customWidth="1"/>
    <col min="28" max="28" width="14.7109375" style="178" customWidth="1"/>
    <col min="29" max="29" width="15.28515625" style="178" customWidth="1"/>
    <col min="30" max="30" width="16.5703125" style="178" customWidth="1"/>
    <col min="31" max="31" width="37.85546875" style="178" customWidth="1"/>
    <col min="32" max="32" width="24.28515625" style="178" customWidth="1"/>
    <col min="33" max="16384" width="9.140625" style="178"/>
  </cols>
  <sheetData>
    <row r="1" spans="1:33" s="159" customFormat="1" ht="23.1" customHeight="1" x14ac:dyDescent="0.3">
      <c r="A1" s="150"/>
      <c r="B1" s="126" t="s">
        <v>85</v>
      </c>
      <c r="C1" s="151"/>
      <c r="D1" s="15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27"/>
      <c r="S1" s="127"/>
      <c r="T1" s="152"/>
      <c r="U1" s="152"/>
      <c r="V1" s="152"/>
      <c r="W1" s="154"/>
      <c r="X1" s="155"/>
      <c r="Y1" s="155"/>
      <c r="Z1" s="155"/>
      <c r="AA1" s="155"/>
      <c r="AB1" s="156"/>
      <c r="AC1" s="157"/>
      <c r="AD1" s="158"/>
      <c r="AE1" s="158"/>
      <c r="AF1" s="158"/>
    </row>
    <row r="2" spans="1:33" s="166" customFormat="1" ht="20.100000000000001" customHeight="1" x14ac:dyDescent="0.25">
      <c r="A2" s="160"/>
      <c r="B2" s="161" t="s">
        <v>34</v>
      </c>
      <c r="C2" s="162"/>
      <c r="D2" s="163" t="s">
        <v>135</v>
      </c>
      <c r="E2" s="164"/>
      <c r="F2" s="165"/>
      <c r="G2" s="164"/>
      <c r="H2" s="164"/>
      <c r="I2" s="164"/>
      <c r="J2" s="165"/>
      <c r="K2" s="164"/>
      <c r="L2" s="165"/>
      <c r="M2" s="164"/>
      <c r="N2" s="164"/>
      <c r="O2" s="165"/>
      <c r="P2" s="164"/>
      <c r="Q2" s="162"/>
      <c r="R2" s="165"/>
      <c r="S2" s="165"/>
      <c r="T2" s="165"/>
      <c r="U2" s="165"/>
      <c r="V2" s="165"/>
      <c r="W2" s="11"/>
      <c r="X2" s="11"/>
      <c r="Y2" s="11"/>
      <c r="Z2" s="11"/>
      <c r="AA2" s="11"/>
      <c r="AB2" s="156"/>
      <c r="AC2" s="157"/>
      <c r="AD2" s="158"/>
      <c r="AE2" s="158"/>
      <c r="AF2" s="158"/>
    </row>
    <row r="3" spans="1:33" s="174" customFormat="1" ht="15" customHeight="1" x14ac:dyDescent="0.25">
      <c r="A3" s="167"/>
      <c r="B3" s="24" t="s">
        <v>108</v>
      </c>
      <c r="C3" s="22" t="s">
        <v>13</v>
      </c>
      <c r="D3" s="168"/>
      <c r="E3" s="169"/>
      <c r="F3" s="168"/>
      <c r="G3" s="168"/>
      <c r="H3" s="88"/>
      <c r="I3" s="170"/>
      <c r="J3" s="171" t="s">
        <v>15</v>
      </c>
      <c r="K3" s="87"/>
      <c r="L3" s="168"/>
      <c r="M3" s="88"/>
      <c r="N3" s="171" t="s">
        <v>16</v>
      </c>
      <c r="O3" s="87"/>
      <c r="P3" s="17"/>
      <c r="Q3" s="88"/>
      <c r="R3" s="172" t="s">
        <v>109</v>
      </c>
      <c r="S3" s="168"/>
      <c r="T3" s="95" t="s">
        <v>87</v>
      </c>
      <c r="U3" s="168"/>
      <c r="V3" s="88"/>
      <c r="W3" s="170"/>
      <c r="X3" s="173" t="s">
        <v>110</v>
      </c>
      <c r="Y3" s="168"/>
      <c r="Z3" s="168"/>
      <c r="AA3" s="168"/>
      <c r="AB3" s="156"/>
      <c r="AC3" s="157"/>
      <c r="AD3" s="158"/>
      <c r="AE3" s="158"/>
      <c r="AF3" s="158"/>
    </row>
    <row r="4" spans="1:33" ht="15" customHeight="1" x14ac:dyDescent="0.25">
      <c r="A4" s="167"/>
      <c r="B4" s="18" t="s">
        <v>0</v>
      </c>
      <c r="C4" s="16" t="s">
        <v>1</v>
      </c>
      <c r="D4" s="18" t="s">
        <v>4</v>
      </c>
      <c r="E4" s="18" t="s">
        <v>71</v>
      </c>
      <c r="F4" s="18" t="s">
        <v>66</v>
      </c>
      <c r="G4" s="15" t="s">
        <v>32</v>
      </c>
      <c r="H4" s="18" t="s">
        <v>88</v>
      </c>
      <c r="I4" s="28"/>
      <c r="J4" s="18" t="s">
        <v>71</v>
      </c>
      <c r="K4" s="18" t="s">
        <v>66</v>
      </c>
      <c r="L4" s="175" t="s">
        <v>32</v>
      </c>
      <c r="M4" s="18" t="s">
        <v>88</v>
      </c>
      <c r="N4" s="18" t="s">
        <v>71</v>
      </c>
      <c r="O4" s="18" t="s">
        <v>66</v>
      </c>
      <c r="P4" s="18" t="s">
        <v>32</v>
      </c>
      <c r="Q4" s="18" t="s">
        <v>88</v>
      </c>
      <c r="R4" s="89" t="s">
        <v>23</v>
      </c>
      <c r="S4" s="87" t="s">
        <v>24</v>
      </c>
      <c r="T4" s="15">
        <v>1</v>
      </c>
      <c r="U4" s="17">
        <v>2</v>
      </c>
      <c r="V4" s="18">
        <v>3</v>
      </c>
      <c r="W4" s="28"/>
      <c r="X4" s="16" t="s">
        <v>111</v>
      </c>
      <c r="Y4" s="176" t="s">
        <v>112</v>
      </c>
      <c r="Z4" s="176" t="s">
        <v>113</v>
      </c>
      <c r="AA4" s="177" t="s">
        <v>114</v>
      </c>
      <c r="AB4" s="156"/>
      <c r="AC4" s="157"/>
      <c r="AD4" s="158"/>
      <c r="AE4" s="158"/>
      <c r="AF4" s="158"/>
    </row>
    <row r="5" spans="1:33" ht="15" customHeight="1" x14ac:dyDescent="0.25">
      <c r="A5" s="167"/>
      <c r="B5" s="24">
        <v>2014</v>
      </c>
      <c r="C5" s="2" t="s">
        <v>43</v>
      </c>
      <c r="D5" s="24" t="s">
        <v>84</v>
      </c>
      <c r="E5" s="24">
        <v>9</v>
      </c>
      <c r="F5" s="24">
        <v>3</v>
      </c>
      <c r="G5" s="24">
        <v>6</v>
      </c>
      <c r="H5" s="27">
        <f>PRODUCT(F5/E5)</f>
        <v>0.33333333333333331</v>
      </c>
      <c r="I5" s="28"/>
      <c r="J5" s="24"/>
      <c r="K5" s="24"/>
      <c r="L5" s="24"/>
      <c r="M5" s="27"/>
      <c r="N5" s="24"/>
      <c r="O5" s="24"/>
      <c r="P5" s="24"/>
      <c r="Q5" s="27"/>
      <c r="R5" s="29"/>
      <c r="S5" s="24"/>
      <c r="T5" s="26"/>
      <c r="U5" s="29"/>
      <c r="V5" s="24"/>
      <c r="W5" s="28"/>
      <c r="X5" s="2"/>
      <c r="Y5" s="2"/>
      <c r="Z5" s="2"/>
      <c r="AA5" s="10"/>
      <c r="AB5" s="156"/>
      <c r="AC5" s="157"/>
      <c r="AD5" s="158"/>
      <c r="AE5" s="158"/>
      <c r="AF5" s="158"/>
    </row>
    <row r="6" spans="1:33" ht="15" customHeight="1" x14ac:dyDescent="0.25">
      <c r="A6" s="167"/>
      <c r="B6" s="176" t="s">
        <v>7</v>
      </c>
      <c r="C6" s="22"/>
      <c r="D6" s="179"/>
      <c r="E6" s="175">
        <f>SUM(E5:E5)</f>
        <v>9</v>
      </c>
      <c r="F6" s="175">
        <f>SUM(F5:F5)</f>
        <v>3</v>
      </c>
      <c r="G6" s="175">
        <f>SUM(G5:G5)</f>
        <v>6</v>
      </c>
      <c r="H6" s="180">
        <f t="shared" ref="H6" si="0">PRODUCT(F6/E6)</f>
        <v>0.33333333333333331</v>
      </c>
      <c r="I6" s="28"/>
      <c r="J6" s="175">
        <f>SUM(J5:J5)</f>
        <v>0</v>
      </c>
      <c r="K6" s="175">
        <f>SUM(K5:K5)</f>
        <v>0</v>
      </c>
      <c r="L6" s="175">
        <f>SUM(L5:L5)</f>
        <v>0</v>
      </c>
      <c r="M6" s="180">
        <v>0</v>
      </c>
      <c r="N6" s="175">
        <f>SUM(N5:N5)</f>
        <v>0</v>
      </c>
      <c r="O6" s="175">
        <f>SUM(O5:O5)</f>
        <v>0</v>
      </c>
      <c r="P6" s="175">
        <f>SUM(P5:P5)</f>
        <v>0</v>
      </c>
      <c r="Q6" s="180">
        <v>0</v>
      </c>
      <c r="R6" s="129">
        <v>0</v>
      </c>
      <c r="S6" s="129">
        <v>0</v>
      </c>
      <c r="T6" s="175">
        <f>SUM(T5:T5)</f>
        <v>0</v>
      </c>
      <c r="U6" s="175">
        <f>SUM(U5:U5)</f>
        <v>0</v>
      </c>
      <c r="V6" s="175">
        <f>SUM(V5:V5)</f>
        <v>0</v>
      </c>
      <c r="W6" s="181"/>
      <c r="X6" s="107"/>
      <c r="Y6" s="107"/>
      <c r="Z6" s="107"/>
      <c r="AA6" s="182"/>
      <c r="AB6" s="156"/>
      <c r="AC6" s="157"/>
      <c r="AD6" s="158"/>
      <c r="AE6" s="158"/>
      <c r="AF6" s="158"/>
    </row>
    <row r="7" spans="1:33" ht="15" customHeight="1" x14ac:dyDescent="0.25">
      <c r="A7" s="167"/>
      <c r="B7" s="183"/>
      <c r="C7" s="184"/>
      <c r="D7" s="185"/>
      <c r="E7" s="185"/>
      <c r="F7" s="185"/>
      <c r="G7" s="185"/>
      <c r="H7" s="185"/>
      <c r="I7" s="186"/>
      <c r="J7" s="185"/>
      <c r="K7" s="185"/>
      <c r="L7" s="185"/>
      <c r="M7" s="185"/>
      <c r="N7" s="185"/>
      <c r="O7" s="185"/>
      <c r="P7" s="185"/>
      <c r="Q7" s="185"/>
      <c r="R7" s="187"/>
      <c r="S7" s="187"/>
      <c r="T7" s="188"/>
      <c r="U7" s="188"/>
      <c r="V7" s="188"/>
      <c r="W7" s="189"/>
      <c r="X7" s="189"/>
      <c r="Y7" s="158"/>
      <c r="Z7" s="158"/>
      <c r="AA7" s="158"/>
      <c r="AB7" s="158"/>
      <c r="AC7" s="158"/>
      <c r="AD7" s="158"/>
      <c r="AE7" s="158"/>
      <c r="AF7" s="158"/>
    </row>
    <row r="8" spans="1:33" ht="15" customHeight="1" x14ac:dyDescent="0.25">
      <c r="A8" s="167"/>
      <c r="B8" s="95" t="s">
        <v>25</v>
      </c>
      <c r="C8" s="190"/>
      <c r="D8" s="191"/>
      <c r="E8" s="87" t="s">
        <v>71</v>
      </c>
      <c r="F8" s="87" t="s">
        <v>66</v>
      </c>
      <c r="G8" s="88" t="s">
        <v>32</v>
      </c>
      <c r="H8" s="87" t="s">
        <v>88</v>
      </c>
      <c r="I8" s="23"/>
      <c r="J8" s="192" t="s">
        <v>110</v>
      </c>
      <c r="K8" s="179"/>
      <c r="L8" s="179"/>
      <c r="M8" s="18" t="s">
        <v>94</v>
      </c>
      <c r="N8" s="18" t="s">
        <v>71</v>
      </c>
      <c r="O8" s="18" t="s">
        <v>66</v>
      </c>
      <c r="P8" s="18" t="s">
        <v>32</v>
      </c>
      <c r="Q8" s="18" t="s">
        <v>88</v>
      </c>
      <c r="R8" s="135"/>
      <c r="S8" s="137"/>
      <c r="T8" s="193"/>
      <c r="U8" s="193"/>
      <c r="V8" s="193"/>
      <c r="W8" s="28"/>
      <c r="X8" s="167" t="s">
        <v>99</v>
      </c>
      <c r="Y8" s="193" t="s">
        <v>60</v>
      </c>
      <c r="Z8" s="194"/>
      <c r="AA8" s="158"/>
      <c r="AB8" s="158"/>
      <c r="AC8" s="158"/>
      <c r="AD8" s="158"/>
      <c r="AE8" s="158"/>
      <c r="AF8" s="158"/>
    </row>
    <row r="9" spans="1:33" ht="15" customHeight="1" x14ac:dyDescent="0.25">
      <c r="A9" s="167"/>
      <c r="B9" s="139" t="s">
        <v>13</v>
      </c>
      <c r="C9" s="93"/>
      <c r="D9" s="195"/>
      <c r="E9" s="24">
        <f>PRODUCT(E6)</f>
        <v>9</v>
      </c>
      <c r="F9" s="24">
        <f t="shared" ref="F9:H9" si="1">PRODUCT(F6)</f>
        <v>3</v>
      </c>
      <c r="G9" s="24">
        <f t="shared" si="1"/>
        <v>6</v>
      </c>
      <c r="H9" s="35">
        <f t="shared" si="1"/>
        <v>0.33333333333333331</v>
      </c>
      <c r="I9" s="23"/>
      <c r="J9" s="139" t="s">
        <v>95</v>
      </c>
      <c r="K9" s="93"/>
      <c r="L9" s="93"/>
      <c r="M9" s="196"/>
      <c r="N9" s="24"/>
      <c r="O9" s="24"/>
      <c r="P9" s="24"/>
      <c r="Q9" s="27"/>
      <c r="R9" s="135"/>
      <c r="S9" s="137"/>
      <c r="T9" s="193"/>
      <c r="U9" s="193"/>
      <c r="V9" s="193"/>
      <c r="W9" s="28"/>
      <c r="X9" s="158"/>
      <c r="Y9" s="116"/>
      <c r="Z9" s="194"/>
      <c r="AA9" s="158"/>
      <c r="AB9" s="158"/>
      <c r="AC9" s="158"/>
      <c r="AD9" s="158"/>
      <c r="AE9" s="158"/>
      <c r="AF9" s="158"/>
    </row>
    <row r="10" spans="1:33" ht="15" customHeight="1" x14ac:dyDescent="0.25">
      <c r="A10" s="167"/>
      <c r="B10" s="197" t="s">
        <v>15</v>
      </c>
      <c r="C10" s="198"/>
      <c r="D10" s="199"/>
      <c r="E10" s="24"/>
      <c r="F10" s="24"/>
      <c r="G10" s="24"/>
      <c r="H10" s="27"/>
      <c r="I10" s="23"/>
      <c r="J10" s="200" t="s">
        <v>97</v>
      </c>
      <c r="K10" s="111"/>
      <c r="L10" s="111"/>
      <c r="M10" s="196"/>
      <c r="N10" s="24"/>
      <c r="O10" s="24"/>
      <c r="P10" s="24"/>
      <c r="Q10" s="27"/>
      <c r="R10" s="135"/>
      <c r="S10" s="137"/>
      <c r="T10" s="193"/>
      <c r="U10" s="193"/>
      <c r="V10" s="193"/>
      <c r="W10" s="28"/>
      <c r="X10" s="158"/>
      <c r="Y10" s="116"/>
      <c r="Z10" s="194"/>
      <c r="AA10" s="158"/>
      <c r="AB10" s="158"/>
      <c r="AC10" s="158"/>
      <c r="AD10" s="158"/>
      <c r="AE10" s="158"/>
      <c r="AF10" s="158"/>
    </row>
    <row r="11" spans="1:33" ht="15" customHeight="1" x14ac:dyDescent="0.25">
      <c r="A11" s="167"/>
      <c r="B11" s="139" t="s">
        <v>16</v>
      </c>
      <c r="C11" s="93"/>
      <c r="D11" s="195"/>
      <c r="E11" s="24">
        <f>PRODUCT(N6)</f>
        <v>0</v>
      </c>
      <c r="F11" s="24">
        <f t="shared" ref="F11:G11" si="2">PRODUCT(O6)</f>
        <v>0</v>
      </c>
      <c r="G11" s="24">
        <f t="shared" si="2"/>
        <v>0</v>
      </c>
      <c r="H11" s="27">
        <v>0</v>
      </c>
      <c r="I11" s="23"/>
      <c r="J11" s="139" t="s">
        <v>98</v>
      </c>
      <c r="K11" s="93"/>
      <c r="L11" s="11"/>
      <c r="M11" s="196"/>
      <c r="N11" s="24"/>
      <c r="O11" s="24"/>
      <c r="P11" s="24"/>
      <c r="Q11" s="27"/>
      <c r="R11" s="135"/>
      <c r="S11" s="137"/>
      <c r="T11" s="193"/>
      <c r="U11" s="193"/>
      <c r="V11" s="193"/>
      <c r="W11" s="28"/>
      <c r="X11" s="158"/>
      <c r="Y11" s="116"/>
      <c r="Z11" s="194"/>
      <c r="AA11" s="158"/>
      <c r="AB11" s="158"/>
      <c r="AC11" s="158"/>
      <c r="AD11" s="158"/>
      <c r="AE11" s="158"/>
      <c r="AF11" s="158"/>
    </row>
    <row r="12" spans="1:33" ht="15" customHeight="1" x14ac:dyDescent="0.25">
      <c r="A12" s="167"/>
      <c r="B12" s="173" t="s">
        <v>26</v>
      </c>
      <c r="C12" s="20"/>
      <c r="D12" s="201"/>
      <c r="E12" s="18">
        <f>SUM(E9:E11)</f>
        <v>9</v>
      </c>
      <c r="F12" s="18">
        <f t="shared" ref="F12:G12" si="3">SUM(F9:F11)</f>
        <v>3</v>
      </c>
      <c r="G12" s="18">
        <f t="shared" si="3"/>
        <v>6</v>
      </c>
      <c r="H12" s="43">
        <f t="shared" ref="H12" si="4">PRODUCT(F12/E12)</f>
        <v>0.33333333333333331</v>
      </c>
      <c r="I12" s="23"/>
      <c r="J12" s="173" t="s">
        <v>26</v>
      </c>
      <c r="K12" s="201"/>
      <c r="L12" s="201"/>
      <c r="M12" s="18"/>
      <c r="N12" s="18"/>
      <c r="O12" s="18"/>
      <c r="P12" s="18"/>
      <c r="Q12" s="43"/>
      <c r="R12" s="135"/>
      <c r="S12" s="137"/>
      <c r="T12" s="193"/>
      <c r="U12" s="193"/>
      <c r="V12" s="193"/>
      <c r="W12" s="28"/>
      <c r="X12" s="158"/>
      <c r="Y12" s="116"/>
      <c r="Z12" s="194"/>
      <c r="AA12" s="158"/>
      <c r="AB12" s="158"/>
      <c r="AC12" s="158"/>
      <c r="AD12" s="158"/>
      <c r="AE12" s="158"/>
      <c r="AF12" s="158"/>
    </row>
    <row r="13" spans="1:33" ht="15" customHeight="1" x14ac:dyDescent="0.25">
      <c r="A13" s="167"/>
      <c r="B13" s="167"/>
      <c r="C13" s="116"/>
      <c r="D13" s="194"/>
      <c r="E13" s="167"/>
      <c r="F13" s="23"/>
      <c r="G13" s="23"/>
      <c r="H13" s="23"/>
      <c r="I13" s="202"/>
      <c r="J13" s="167"/>
      <c r="K13" s="23"/>
      <c r="L13" s="23"/>
      <c r="M13" s="23"/>
      <c r="N13" s="167"/>
      <c r="O13" s="23"/>
      <c r="P13" s="23"/>
      <c r="Q13" s="23"/>
      <c r="R13" s="135"/>
      <c r="S13" s="137"/>
      <c r="T13" s="167"/>
      <c r="U13" s="167"/>
      <c r="V13" s="167"/>
      <c r="W13" s="28"/>
      <c r="X13" s="158"/>
      <c r="Y13" s="167"/>
      <c r="Z13" s="158"/>
      <c r="AA13" s="158"/>
      <c r="AB13" s="158"/>
      <c r="AC13" s="158"/>
      <c r="AD13" s="158"/>
      <c r="AE13" s="158"/>
      <c r="AF13" s="158"/>
    </row>
    <row r="14" spans="1:33" s="174" customFormat="1" ht="15" customHeight="1" x14ac:dyDescent="0.25">
      <c r="A14" s="167"/>
      <c r="B14" s="24" t="s">
        <v>86</v>
      </c>
      <c r="C14" s="22" t="s">
        <v>13</v>
      </c>
      <c r="D14" s="14"/>
      <c r="E14" s="201"/>
      <c r="F14" s="14"/>
      <c r="G14" s="14"/>
      <c r="H14" s="15"/>
      <c r="I14" s="203"/>
      <c r="J14" s="204" t="s">
        <v>15</v>
      </c>
      <c r="K14" s="18"/>
      <c r="L14" s="14"/>
      <c r="M14" s="15"/>
      <c r="N14" s="204" t="s">
        <v>16</v>
      </c>
      <c r="O14" s="18"/>
      <c r="P14" s="17"/>
      <c r="Q14" s="15"/>
      <c r="R14" s="22" t="s">
        <v>109</v>
      </c>
      <c r="S14" s="15"/>
      <c r="T14" s="22" t="s">
        <v>87</v>
      </c>
      <c r="U14" s="14"/>
      <c r="V14" s="15"/>
      <c r="W14" s="205"/>
      <c r="X14" s="173" t="s">
        <v>110</v>
      </c>
      <c r="Y14" s="14"/>
      <c r="Z14" s="14"/>
      <c r="AA14" s="14"/>
      <c r="AB14" s="156"/>
      <c r="AC14" s="157"/>
      <c r="AD14" s="158"/>
      <c r="AE14" s="158"/>
      <c r="AF14" s="158"/>
      <c r="AG14" s="178"/>
    </row>
    <row r="15" spans="1:33" ht="15" customHeight="1" x14ac:dyDescent="0.25">
      <c r="A15" s="167"/>
      <c r="B15" s="87" t="s">
        <v>0</v>
      </c>
      <c r="C15" s="90" t="s">
        <v>1</v>
      </c>
      <c r="D15" s="87" t="s">
        <v>4</v>
      </c>
      <c r="E15" s="87" t="s">
        <v>71</v>
      </c>
      <c r="F15" s="87" t="s">
        <v>66</v>
      </c>
      <c r="G15" s="88" t="s">
        <v>32</v>
      </c>
      <c r="H15" s="87" t="s">
        <v>88</v>
      </c>
      <c r="I15" s="28"/>
      <c r="J15" s="87" t="s">
        <v>71</v>
      </c>
      <c r="K15" s="87" t="s">
        <v>66</v>
      </c>
      <c r="L15" s="206" t="s">
        <v>32</v>
      </c>
      <c r="M15" s="87" t="s">
        <v>88</v>
      </c>
      <c r="N15" s="87" t="s">
        <v>71</v>
      </c>
      <c r="O15" s="87" t="s">
        <v>66</v>
      </c>
      <c r="P15" s="87" t="s">
        <v>32</v>
      </c>
      <c r="Q15" s="87" t="s">
        <v>88</v>
      </c>
      <c r="R15" s="89" t="s">
        <v>23</v>
      </c>
      <c r="S15" s="87" t="s">
        <v>24</v>
      </c>
      <c r="T15" s="88">
        <v>1</v>
      </c>
      <c r="U15" s="89">
        <v>2</v>
      </c>
      <c r="V15" s="87">
        <v>3</v>
      </c>
      <c r="W15" s="207"/>
      <c r="X15" s="16" t="s">
        <v>111</v>
      </c>
      <c r="Y15" s="176" t="s">
        <v>112</v>
      </c>
      <c r="Z15" s="176" t="s">
        <v>113</v>
      </c>
      <c r="AA15" s="177" t="s">
        <v>114</v>
      </c>
      <c r="AB15" s="156"/>
      <c r="AC15" s="157"/>
      <c r="AD15" s="158"/>
      <c r="AE15" s="158"/>
      <c r="AF15" s="158"/>
    </row>
    <row r="16" spans="1:33" ht="15" customHeight="1" x14ac:dyDescent="0.25">
      <c r="A16" s="167"/>
      <c r="B16" s="83">
        <v>2008</v>
      </c>
      <c r="C16" s="40" t="s">
        <v>89</v>
      </c>
      <c r="D16" s="130" t="s">
        <v>35</v>
      </c>
      <c r="E16" s="40" t="s">
        <v>90</v>
      </c>
      <c r="F16" s="38"/>
      <c r="G16" s="83"/>
      <c r="H16" s="41"/>
      <c r="I16" s="28"/>
      <c r="J16" s="131"/>
      <c r="K16" s="131"/>
      <c r="L16" s="131"/>
      <c r="M16" s="132"/>
      <c r="N16" s="131"/>
      <c r="O16" s="131"/>
      <c r="P16" s="131"/>
      <c r="Q16" s="132"/>
      <c r="R16" s="29"/>
      <c r="S16" s="24"/>
      <c r="T16" s="133"/>
      <c r="U16" s="134"/>
      <c r="V16" s="131"/>
      <c r="W16" s="207"/>
      <c r="X16" s="2"/>
      <c r="Y16" s="2"/>
      <c r="Z16" s="2"/>
      <c r="AA16" s="10"/>
      <c r="AB16" s="156"/>
      <c r="AC16" s="157"/>
      <c r="AD16" s="158"/>
      <c r="AE16" s="158"/>
      <c r="AF16" s="158"/>
    </row>
    <row r="17" spans="1:32" ht="15" customHeight="1" x14ac:dyDescent="0.25">
      <c r="A17" s="167"/>
      <c r="B17" s="24">
        <v>2012</v>
      </c>
      <c r="C17" s="2" t="s">
        <v>91</v>
      </c>
      <c r="D17" s="24" t="s">
        <v>92</v>
      </c>
      <c r="E17" s="24">
        <v>22</v>
      </c>
      <c r="F17" s="24">
        <v>12</v>
      </c>
      <c r="G17" s="24">
        <v>10</v>
      </c>
      <c r="H17" s="27">
        <f>PRODUCT(F17/E17)</f>
        <v>0.54545454545454541</v>
      </c>
      <c r="I17" s="28"/>
      <c r="J17" s="24">
        <v>3</v>
      </c>
      <c r="K17" s="24">
        <v>0</v>
      </c>
      <c r="L17" s="24">
        <v>3</v>
      </c>
      <c r="M17" s="27">
        <f>PRODUCT(K17/J17)</f>
        <v>0</v>
      </c>
      <c r="N17" s="24"/>
      <c r="O17" s="24"/>
      <c r="P17" s="24"/>
      <c r="Q17" s="27"/>
      <c r="R17" s="29"/>
      <c r="S17" s="24"/>
      <c r="T17" s="26"/>
      <c r="U17" s="29"/>
      <c r="V17" s="24"/>
      <c r="W17" s="207"/>
      <c r="X17" s="2" t="s">
        <v>115</v>
      </c>
      <c r="Y17" s="2"/>
      <c r="Z17" s="2"/>
      <c r="AA17" s="10"/>
      <c r="AB17" s="156"/>
      <c r="AC17" s="157"/>
      <c r="AD17" s="158"/>
      <c r="AE17" s="158"/>
      <c r="AF17" s="158"/>
    </row>
    <row r="18" spans="1:32" ht="15" customHeight="1" x14ac:dyDescent="0.25">
      <c r="A18" s="167"/>
      <c r="B18" s="24">
        <v>2013</v>
      </c>
      <c r="C18" s="2" t="s">
        <v>91</v>
      </c>
      <c r="D18" s="24" t="s">
        <v>37</v>
      </c>
      <c r="E18" s="24">
        <v>18</v>
      </c>
      <c r="F18" s="24">
        <v>13</v>
      </c>
      <c r="G18" s="24">
        <v>5</v>
      </c>
      <c r="H18" s="27">
        <f>PRODUCT(F18/E18)</f>
        <v>0.72222222222222221</v>
      </c>
      <c r="I18" s="28"/>
      <c r="J18" s="24"/>
      <c r="K18" s="24"/>
      <c r="L18" s="24"/>
      <c r="M18" s="27"/>
      <c r="N18" s="24"/>
      <c r="O18" s="24"/>
      <c r="P18" s="24"/>
      <c r="Q18" s="27"/>
      <c r="R18" s="29">
        <v>1</v>
      </c>
      <c r="S18" s="24"/>
      <c r="T18" s="26"/>
      <c r="U18" s="29"/>
      <c r="V18" s="24"/>
      <c r="W18" s="207"/>
      <c r="X18" s="2"/>
      <c r="Y18" s="2"/>
      <c r="Z18" s="2"/>
      <c r="AA18" s="10"/>
      <c r="AB18" s="156"/>
      <c r="AC18" s="157"/>
      <c r="AD18" s="158"/>
      <c r="AE18" s="158"/>
      <c r="AF18" s="158"/>
    </row>
    <row r="19" spans="1:32" ht="15" customHeight="1" x14ac:dyDescent="0.25">
      <c r="A19" s="167"/>
      <c r="B19" s="176" t="s">
        <v>7</v>
      </c>
      <c r="C19" s="22"/>
      <c r="D19" s="179"/>
      <c r="E19" s="175">
        <f>SUM(E16:E18)</f>
        <v>40</v>
      </c>
      <c r="F19" s="175">
        <f>SUM(F16:F18)</f>
        <v>25</v>
      </c>
      <c r="G19" s="175">
        <f>SUM(G16:G18)</f>
        <v>15</v>
      </c>
      <c r="H19" s="180">
        <f t="shared" ref="H19" si="5">PRODUCT(F19/E19)</f>
        <v>0.625</v>
      </c>
      <c r="I19" s="28"/>
      <c r="J19" s="175">
        <f>SUM(J16:J18)</f>
        <v>3</v>
      </c>
      <c r="K19" s="175">
        <f>SUM(K16:K18)</f>
        <v>0</v>
      </c>
      <c r="L19" s="175">
        <f>SUM(L16:L18)</f>
        <v>3</v>
      </c>
      <c r="M19" s="180">
        <f t="shared" ref="M19" si="6">PRODUCT(K19/J19)</f>
        <v>0</v>
      </c>
      <c r="N19" s="175">
        <f>SUM(N16:N18)</f>
        <v>0</v>
      </c>
      <c r="O19" s="175">
        <f>SUM(O16:O18)</f>
        <v>0</v>
      </c>
      <c r="P19" s="175">
        <f>SUM(P16:P18)</f>
        <v>0</v>
      </c>
      <c r="Q19" s="180">
        <v>0</v>
      </c>
      <c r="R19" s="128">
        <v>1</v>
      </c>
      <c r="S19" s="128">
        <v>0</v>
      </c>
      <c r="T19" s="175">
        <f>SUM(T16:T18)</f>
        <v>0</v>
      </c>
      <c r="U19" s="175">
        <f>SUM(U16:U18)</f>
        <v>0</v>
      </c>
      <c r="V19" s="175">
        <f>SUM(V16:V18)</f>
        <v>0</v>
      </c>
      <c r="W19" s="181"/>
      <c r="X19" s="107" t="s">
        <v>96</v>
      </c>
      <c r="Y19" s="107"/>
      <c r="Z19" s="107"/>
      <c r="AA19" s="182"/>
      <c r="AB19" s="156"/>
      <c r="AC19" s="157"/>
      <c r="AD19" s="158"/>
      <c r="AE19" s="158"/>
      <c r="AF19" s="158"/>
    </row>
    <row r="20" spans="1:32" ht="15" customHeight="1" x14ac:dyDescent="0.25">
      <c r="A20" s="167"/>
      <c r="B20" s="183"/>
      <c r="C20" s="184"/>
      <c r="D20" s="185"/>
      <c r="E20" s="185"/>
      <c r="F20" s="185"/>
      <c r="G20" s="185"/>
      <c r="H20" s="185"/>
      <c r="I20" s="186"/>
      <c r="J20" s="185"/>
      <c r="K20" s="185"/>
      <c r="L20" s="185"/>
      <c r="M20" s="185"/>
      <c r="N20" s="185"/>
      <c r="O20" s="185"/>
      <c r="P20" s="185"/>
      <c r="Q20" s="185"/>
      <c r="R20" s="135"/>
      <c r="S20" s="137"/>
      <c r="T20" s="188"/>
      <c r="U20" s="188"/>
      <c r="V20" s="188"/>
      <c r="W20" s="189"/>
      <c r="X20" s="189"/>
      <c r="Y20" s="157"/>
      <c r="Z20" s="157"/>
      <c r="AA20" s="157"/>
      <c r="AB20" s="157"/>
      <c r="AC20" s="157"/>
      <c r="AD20" s="158"/>
      <c r="AE20" s="158"/>
      <c r="AF20" s="158"/>
    </row>
    <row r="21" spans="1:32" ht="15" customHeight="1" x14ac:dyDescent="0.25">
      <c r="A21" s="167"/>
      <c r="B21" s="95" t="s">
        <v>25</v>
      </c>
      <c r="C21" s="190"/>
      <c r="D21" s="191"/>
      <c r="E21" s="87" t="s">
        <v>71</v>
      </c>
      <c r="F21" s="87" t="s">
        <v>66</v>
      </c>
      <c r="G21" s="88" t="s">
        <v>32</v>
      </c>
      <c r="H21" s="87" t="s">
        <v>88</v>
      </c>
      <c r="I21" s="23"/>
      <c r="J21" s="192" t="s">
        <v>93</v>
      </c>
      <c r="K21" s="179"/>
      <c r="L21" s="179"/>
      <c r="M21" s="18" t="s">
        <v>94</v>
      </c>
      <c r="N21" s="18" t="s">
        <v>71</v>
      </c>
      <c r="O21" s="18" t="s">
        <v>66</v>
      </c>
      <c r="P21" s="18" t="s">
        <v>32</v>
      </c>
      <c r="Q21" s="18" t="s">
        <v>88</v>
      </c>
      <c r="R21" s="135"/>
      <c r="S21" s="135"/>
      <c r="T21" s="193"/>
      <c r="U21" s="193"/>
      <c r="V21" s="193"/>
      <c r="W21" s="207"/>
      <c r="X21" s="194" t="s">
        <v>99</v>
      </c>
      <c r="Y21" s="167" t="s">
        <v>100</v>
      </c>
      <c r="Z21" s="194"/>
      <c r="AA21" s="157"/>
      <c r="AB21" s="157"/>
      <c r="AC21" s="157"/>
      <c r="AD21" s="158"/>
      <c r="AE21" s="158"/>
      <c r="AF21" s="158"/>
    </row>
    <row r="22" spans="1:32" ht="15" customHeight="1" x14ac:dyDescent="0.2">
      <c r="A22" s="167"/>
      <c r="B22" s="139" t="s">
        <v>13</v>
      </c>
      <c r="C22" s="93"/>
      <c r="D22" s="195"/>
      <c r="E22" s="24">
        <f>PRODUCT(E19)</f>
        <v>40</v>
      </c>
      <c r="F22" s="24">
        <f t="shared" ref="F22:G22" si="7">PRODUCT(F19)</f>
        <v>25</v>
      </c>
      <c r="G22" s="24">
        <f t="shared" si="7"/>
        <v>15</v>
      </c>
      <c r="H22" s="27">
        <f>PRODUCT(F22/E22)</f>
        <v>0.625</v>
      </c>
      <c r="I22" s="23"/>
      <c r="J22" s="139" t="s">
        <v>95</v>
      </c>
      <c r="K22" s="93"/>
      <c r="L22" s="93"/>
      <c r="M22" s="24" t="s">
        <v>96</v>
      </c>
      <c r="N22" s="24">
        <v>3</v>
      </c>
      <c r="O22" s="24">
        <v>0</v>
      </c>
      <c r="P22" s="24">
        <v>3</v>
      </c>
      <c r="Q22" s="27">
        <v>0</v>
      </c>
      <c r="R22" s="135"/>
      <c r="S22" s="135"/>
      <c r="T22" s="193"/>
      <c r="U22" s="193"/>
      <c r="V22" s="193"/>
      <c r="W22" s="23"/>
      <c r="X22" s="23"/>
      <c r="Y22" s="167" t="s">
        <v>101</v>
      </c>
      <c r="Z22" s="158"/>
      <c r="AA22" s="158"/>
      <c r="AB22" s="158"/>
      <c r="AC22" s="158"/>
      <c r="AD22" s="158"/>
      <c r="AE22" s="158"/>
      <c r="AF22" s="158"/>
    </row>
    <row r="23" spans="1:32" ht="15" customHeight="1" x14ac:dyDescent="0.2">
      <c r="A23" s="167"/>
      <c r="B23" s="197" t="s">
        <v>15</v>
      </c>
      <c r="C23" s="198"/>
      <c r="D23" s="199"/>
      <c r="E23" s="24">
        <f>PRODUCT(J19)</f>
        <v>3</v>
      </c>
      <c r="F23" s="24">
        <f t="shared" ref="F23:G23" si="8">PRODUCT(K19)</f>
        <v>0</v>
      </c>
      <c r="G23" s="24">
        <f t="shared" si="8"/>
        <v>3</v>
      </c>
      <c r="H23" s="27">
        <f t="shared" ref="H23" si="9">PRODUCT(F23/E23)</f>
        <v>0</v>
      </c>
      <c r="I23" s="23"/>
      <c r="J23" s="200" t="s">
        <v>97</v>
      </c>
      <c r="K23" s="111"/>
      <c r="L23" s="111"/>
      <c r="M23" s="24"/>
      <c r="N23" s="24"/>
      <c r="O23" s="24"/>
      <c r="P23" s="24"/>
      <c r="Q23" s="27"/>
      <c r="R23" s="135"/>
      <c r="S23" s="135"/>
      <c r="T23" s="193"/>
      <c r="U23" s="193"/>
      <c r="V23" s="193"/>
      <c r="W23" s="23"/>
      <c r="X23" s="23"/>
      <c r="Y23" s="23"/>
      <c r="Z23" s="158"/>
      <c r="AA23" s="158"/>
      <c r="AB23" s="158"/>
      <c r="AC23" s="158"/>
      <c r="AD23" s="158"/>
      <c r="AE23" s="158"/>
      <c r="AF23" s="158"/>
    </row>
    <row r="24" spans="1:32" ht="15" customHeight="1" x14ac:dyDescent="0.2">
      <c r="A24" s="167"/>
      <c r="B24" s="139" t="s">
        <v>16</v>
      </c>
      <c r="C24" s="93"/>
      <c r="D24" s="195"/>
      <c r="E24" s="24"/>
      <c r="F24" s="24"/>
      <c r="G24" s="24"/>
      <c r="H24" s="27"/>
      <c r="I24" s="23"/>
      <c r="J24" s="139" t="s">
        <v>98</v>
      </c>
      <c r="K24" s="93"/>
      <c r="L24" s="11"/>
      <c r="M24" s="24"/>
      <c r="N24" s="24"/>
      <c r="O24" s="24"/>
      <c r="P24" s="24"/>
      <c r="Q24" s="27"/>
      <c r="R24" s="135"/>
      <c r="S24" s="135"/>
      <c r="T24" s="193"/>
      <c r="U24" s="193"/>
      <c r="V24" s="193"/>
      <c r="W24" s="23"/>
      <c r="X24" s="23"/>
      <c r="Y24" s="23"/>
      <c r="Z24" s="158"/>
      <c r="AA24" s="158"/>
      <c r="AB24" s="158"/>
      <c r="AC24" s="158"/>
      <c r="AD24" s="158"/>
      <c r="AE24" s="158"/>
      <c r="AF24" s="158"/>
    </row>
    <row r="25" spans="1:32" ht="15" customHeight="1" x14ac:dyDescent="0.2">
      <c r="A25" s="167"/>
      <c r="B25" s="173" t="s">
        <v>26</v>
      </c>
      <c r="C25" s="20"/>
      <c r="D25" s="201"/>
      <c r="E25" s="18">
        <f>SUM(E22:E24)</f>
        <v>43</v>
      </c>
      <c r="F25" s="18">
        <f>SUM(F22:F24)</f>
        <v>25</v>
      </c>
      <c r="G25" s="18">
        <f>SUM(G22:G24)</f>
        <v>18</v>
      </c>
      <c r="H25" s="43">
        <f>PRODUCT(F25/E25)</f>
        <v>0.58139534883720934</v>
      </c>
      <c r="I25" s="23"/>
      <c r="J25" s="173" t="s">
        <v>26</v>
      </c>
      <c r="K25" s="201"/>
      <c r="L25" s="201"/>
      <c r="M25" s="107"/>
      <c r="N25" s="18">
        <v>3</v>
      </c>
      <c r="O25" s="18">
        <v>0</v>
      </c>
      <c r="P25" s="18">
        <v>3</v>
      </c>
      <c r="Q25" s="43">
        <v>0</v>
      </c>
      <c r="R25" s="135"/>
      <c r="S25" s="135"/>
      <c r="T25" s="193"/>
      <c r="U25" s="193"/>
      <c r="V25" s="193"/>
      <c r="W25" s="23"/>
      <c r="X25" s="23"/>
      <c r="Y25" s="23"/>
      <c r="Z25" s="158"/>
      <c r="AA25" s="158"/>
      <c r="AB25" s="158"/>
      <c r="AC25" s="158"/>
      <c r="AD25" s="158"/>
      <c r="AE25" s="158"/>
      <c r="AF25" s="158"/>
    </row>
    <row r="26" spans="1:32" ht="15" customHeight="1" x14ac:dyDescent="0.2">
      <c r="A26" s="167"/>
      <c r="B26" s="167"/>
      <c r="C26" s="116"/>
      <c r="D26" s="167"/>
      <c r="E26" s="167"/>
      <c r="F26" s="167"/>
      <c r="G26" s="167"/>
      <c r="H26" s="167"/>
      <c r="I26" s="208"/>
      <c r="J26" s="167"/>
      <c r="K26" s="167"/>
      <c r="L26" s="167"/>
      <c r="M26" s="167"/>
      <c r="N26" s="167"/>
      <c r="O26" s="167"/>
      <c r="P26" s="167"/>
      <c r="Q26" s="167"/>
      <c r="R26" s="135"/>
      <c r="S26" s="135"/>
      <c r="T26" s="167"/>
      <c r="U26" s="167"/>
      <c r="V26" s="167"/>
      <c r="W26" s="23"/>
      <c r="X26" s="23"/>
      <c r="Y26" s="23"/>
      <c r="Z26" s="158"/>
      <c r="AA26" s="158"/>
      <c r="AB26" s="158"/>
      <c r="AC26" s="158"/>
      <c r="AD26" s="158"/>
      <c r="AE26" s="158"/>
      <c r="AF26" s="158"/>
    </row>
    <row r="27" spans="1:32" ht="15" customHeight="1" x14ac:dyDescent="0.2">
      <c r="A27" s="167"/>
      <c r="B27" s="23"/>
      <c r="C27" s="11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135"/>
      <c r="S27" s="135"/>
      <c r="T27" s="23"/>
      <c r="U27" s="23"/>
      <c r="V27" s="23"/>
      <c r="W27" s="23"/>
      <c r="X27" s="23"/>
      <c r="Y27" s="158"/>
      <c r="Z27" s="158"/>
      <c r="AA27" s="158"/>
      <c r="AB27" s="158"/>
      <c r="AC27" s="158"/>
      <c r="AD27" s="158"/>
      <c r="AE27" s="158"/>
      <c r="AF27" s="158"/>
    </row>
    <row r="28" spans="1:32" ht="15" customHeight="1" x14ac:dyDescent="0.2">
      <c r="A28" s="167"/>
      <c r="B28" s="23"/>
      <c r="C28" s="116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35"/>
      <c r="S28" s="135"/>
      <c r="T28" s="23"/>
      <c r="U28" s="23"/>
      <c r="V28" s="23"/>
      <c r="W28" s="23"/>
      <c r="X28" s="23"/>
      <c r="Y28" s="158"/>
      <c r="Z28" s="158"/>
      <c r="AA28" s="158"/>
      <c r="AB28" s="158"/>
      <c r="AC28" s="158"/>
      <c r="AD28" s="158"/>
      <c r="AE28" s="158"/>
      <c r="AF28" s="158"/>
    </row>
    <row r="29" spans="1:32" ht="15" customHeight="1" x14ac:dyDescent="0.2">
      <c r="A29" s="167"/>
      <c r="B29" s="23"/>
      <c r="C29" s="11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35"/>
      <c r="S29" s="135"/>
      <c r="T29" s="23"/>
      <c r="U29" s="23"/>
      <c r="V29" s="23"/>
      <c r="W29" s="23"/>
      <c r="X29" s="23"/>
      <c r="Y29" s="158"/>
      <c r="Z29" s="158"/>
      <c r="AA29" s="158"/>
      <c r="AB29" s="158"/>
      <c r="AC29" s="158"/>
      <c r="AD29" s="158"/>
      <c r="AE29" s="158"/>
      <c r="AF29" s="158"/>
    </row>
    <row r="30" spans="1:32" ht="15" customHeight="1" x14ac:dyDescent="0.2">
      <c r="A30" s="167"/>
      <c r="B30" s="23"/>
      <c r="C30" s="11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135"/>
      <c r="S30" s="135"/>
      <c r="T30" s="23"/>
      <c r="U30" s="23"/>
      <c r="V30" s="23"/>
      <c r="W30" s="23"/>
      <c r="X30" s="23"/>
      <c r="Y30" s="158"/>
      <c r="Z30" s="158"/>
      <c r="AA30" s="158"/>
      <c r="AB30" s="158"/>
      <c r="AC30" s="158"/>
      <c r="AD30" s="158"/>
      <c r="AE30" s="158"/>
      <c r="AF30" s="158"/>
    </row>
    <row r="31" spans="1:32" ht="15" customHeight="1" x14ac:dyDescent="0.2">
      <c r="A31" s="167"/>
      <c r="B31" s="23"/>
      <c r="C31" s="11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135"/>
      <c r="S31" s="135"/>
      <c r="T31" s="23"/>
      <c r="U31" s="23"/>
      <c r="V31" s="23"/>
      <c r="W31" s="23"/>
      <c r="X31" s="23"/>
      <c r="Y31" s="158"/>
      <c r="Z31" s="158"/>
      <c r="AA31" s="158"/>
      <c r="AB31" s="158"/>
      <c r="AC31" s="158"/>
      <c r="AD31" s="158"/>
      <c r="AE31" s="158"/>
      <c r="AF31" s="158"/>
    </row>
    <row r="32" spans="1:32" ht="15" customHeight="1" x14ac:dyDescent="0.2">
      <c r="A32" s="167"/>
      <c r="B32" s="23"/>
      <c r="C32" s="11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09"/>
      <c r="S32" s="209"/>
      <c r="T32" s="23"/>
      <c r="U32" s="23"/>
      <c r="V32" s="23"/>
      <c r="W32" s="23"/>
      <c r="X32" s="23"/>
      <c r="Y32" s="158"/>
      <c r="Z32" s="158"/>
      <c r="AA32" s="158"/>
      <c r="AB32" s="158"/>
      <c r="AC32" s="158"/>
      <c r="AD32" s="158"/>
      <c r="AE32" s="158"/>
      <c r="AF32" s="158"/>
    </row>
    <row r="33" spans="1:32" ht="15" customHeight="1" x14ac:dyDescent="0.2">
      <c r="A33" s="167"/>
      <c r="B33" s="23"/>
      <c r="C33" s="11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135"/>
      <c r="S33" s="135"/>
      <c r="T33" s="23"/>
      <c r="U33" s="23"/>
      <c r="V33" s="23"/>
      <c r="W33" s="23"/>
      <c r="X33" s="23"/>
      <c r="Y33" s="158"/>
      <c r="Z33" s="158"/>
      <c r="AA33" s="158"/>
      <c r="AB33" s="158"/>
      <c r="AC33" s="158"/>
      <c r="AD33" s="158"/>
      <c r="AE33" s="158"/>
      <c r="AF33" s="158"/>
    </row>
    <row r="34" spans="1:32" ht="15" customHeight="1" x14ac:dyDescent="0.2">
      <c r="A34" s="167"/>
      <c r="B34" s="23"/>
      <c r="C34" s="11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35"/>
      <c r="S34" s="135"/>
      <c r="T34" s="23"/>
      <c r="U34" s="23"/>
      <c r="V34" s="23"/>
      <c r="W34" s="23"/>
      <c r="X34" s="23"/>
      <c r="Y34" s="158"/>
      <c r="Z34" s="158"/>
      <c r="AA34" s="158"/>
      <c r="AB34" s="158"/>
      <c r="AC34" s="158"/>
      <c r="AD34" s="158"/>
      <c r="AE34" s="158"/>
      <c r="AF34" s="158"/>
    </row>
    <row r="35" spans="1:32" ht="15" customHeight="1" x14ac:dyDescent="0.2">
      <c r="A35" s="167"/>
      <c r="B35" s="23"/>
      <c r="C35" s="11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135"/>
      <c r="S35" s="135"/>
      <c r="T35" s="23"/>
      <c r="U35" s="23"/>
      <c r="V35" s="23"/>
      <c r="W35" s="23"/>
      <c r="X35" s="23"/>
      <c r="Y35" s="158"/>
      <c r="Z35" s="158"/>
      <c r="AA35" s="158"/>
      <c r="AB35" s="158"/>
      <c r="AC35" s="158"/>
      <c r="AD35" s="158"/>
      <c r="AE35" s="158"/>
      <c r="AF35" s="158"/>
    </row>
    <row r="36" spans="1:32" ht="15" customHeight="1" x14ac:dyDescent="0.2">
      <c r="A36" s="167"/>
      <c r="B36" s="23"/>
      <c r="C36" s="11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35"/>
      <c r="S36" s="135"/>
      <c r="T36" s="23"/>
      <c r="U36" s="23"/>
      <c r="V36" s="23"/>
      <c r="W36" s="23"/>
      <c r="X36" s="23"/>
      <c r="Y36" s="158"/>
      <c r="Z36" s="158"/>
      <c r="AA36" s="158"/>
      <c r="AB36" s="158"/>
      <c r="AC36" s="158"/>
      <c r="AD36" s="158"/>
      <c r="AE36" s="158"/>
      <c r="AF36" s="158"/>
    </row>
    <row r="37" spans="1:32" ht="15" customHeight="1" x14ac:dyDescent="0.2">
      <c r="A37" s="167"/>
      <c r="B37" s="23"/>
      <c r="C37" s="11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35"/>
      <c r="S37" s="135"/>
      <c r="T37" s="23"/>
      <c r="U37" s="23"/>
      <c r="V37" s="23"/>
      <c r="W37" s="23"/>
      <c r="X37" s="23"/>
      <c r="Y37" s="158"/>
      <c r="Z37" s="158"/>
      <c r="AA37" s="158"/>
      <c r="AB37" s="158"/>
      <c r="AC37" s="158"/>
      <c r="AD37" s="158"/>
      <c r="AE37" s="158"/>
      <c r="AF37" s="158"/>
    </row>
    <row r="38" spans="1:32" ht="15" customHeight="1" x14ac:dyDescent="0.2">
      <c r="A38" s="167"/>
      <c r="B38" s="23"/>
      <c r="C38" s="11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135"/>
      <c r="S38" s="135"/>
      <c r="T38" s="23"/>
      <c r="U38" s="23"/>
      <c r="V38" s="23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</row>
    <row r="39" spans="1:32" ht="15" customHeight="1" x14ac:dyDescent="0.2">
      <c r="A39" s="167"/>
      <c r="B39" s="23"/>
      <c r="C39" s="11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35"/>
      <c r="S39" s="135"/>
      <c r="T39" s="23"/>
      <c r="U39" s="23"/>
      <c r="V39" s="23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</row>
    <row r="40" spans="1:32" ht="15" customHeight="1" x14ac:dyDescent="0.2">
      <c r="A40" s="167"/>
      <c r="B40" s="23"/>
      <c r="C40" s="11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35"/>
      <c r="S40" s="135"/>
      <c r="T40" s="23"/>
      <c r="U40" s="23"/>
      <c r="V40" s="23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</row>
    <row r="41" spans="1:32" ht="15" customHeight="1" x14ac:dyDescent="0.2">
      <c r="A41" s="167"/>
      <c r="B41" s="23"/>
      <c r="C41" s="11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35"/>
      <c r="S41" s="135"/>
      <c r="T41" s="23"/>
      <c r="U41" s="23"/>
      <c r="V41" s="23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</row>
    <row r="42" spans="1:32" ht="15" customHeight="1" x14ac:dyDescent="0.2">
      <c r="A42" s="167"/>
      <c r="B42" s="23"/>
      <c r="C42" s="11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35"/>
      <c r="S42" s="135"/>
      <c r="T42" s="23"/>
      <c r="U42" s="23"/>
      <c r="V42" s="23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</row>
    <row r="43" spans="1:32" ht="15" customHeight="1" x14ac:dyDescent="0.2">
      <c r="A43" s="167"/>
      <c r="B43" s="23"/>
      <c r="C43" s="11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35"/>
      <c r="S43" s="135"/>
      <c r="T43" s="23"/>
      <c r="U43" s="23"/>
      <c r="V43" s="23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</row>
    <row r="44" spans="1:32" ht="15" customHeight="1" x14ac:dyDescent="0.2">
      <c r="A44" s="167"/>
      <c r="B44" s="23"/>
      <c r="C44" s="11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35"/>
      <c r="S44" s="135"/>
      <c r="T44" s="23"/>
      <c r="U44" s="23"/>
      <c r="V44" s="23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</row>
    <row r="45" spans="1:32" ht="15" customHeight="1" x14ac:dyDescent="0.2">
      <c r="A45" s="167"/>
      <c r="B45" s="23"/>
      <c r="C45" s="11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135"/>
      <c r="S45" s="135"/>
      <c r="T45" s="23"/>
      <c r="U45" s="23"/>
      <c r="V45" s="23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</row>
    <row r="46" spans="1:32" ht="15" customHeight="1" x14ac:dyDescent="0.2">
      <c r="A46" s="167"/>
      <c r="B46" s="23"/>
      <c r="C46" s="11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135"/>
      <c r="S46" s="135"/>
      <c r="T46" s="23"/>
      <c r="U46" s="23"/>
      <c r="V46" s="23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</row>
    <row r="47" spans="1:32" ht="15" customHeight="1" x14ac:dyDescent="0.2">
      <c r="A47" s="167"/>
      <c r="B47" s="23"/>
      <c r="C47" s="11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35"/>
      <c r="S47" s="135"/>
      <c r="T47" s="23"/>
      <c r="U47" s="23"/>
      <c r="V47" s="23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</row>
    <row r="48" spans="1:32" ht="15" customHeight="1" x14ac:dyDescent="0.2">
      <c r="A48" s="167"/>
      <c r="B48" s="23"/>
      <c r="C48" s="11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35"/>
      <c r="S48" s="135"/>
      <c r="T48" s="23"/>
      <c r="U48" s="23"/>
      <c r="V48" s="23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1:32" ht="15" customHeight="1" x14ac:dyDescent="0.2">
      <c r="A49" s="167"/>
      <c r="B49" s="23"/>
      <c r="C49" s="11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135"/>
      <c r="S49" s="135"/>
      <c r="T49" s="23"/>
      <c r="U49" s="23"/>
      <c r="V49" s="23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1:32" ht="15" customHeight="1" x14ac:dyDescent="0.2">
      <c r="A50" s="167"/>
      <c r="B50" s="23"/>
      <c r="C50" s="11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135"/>
      <c r="S50" s="135"/>
      <c r="T50" s="23"/>
      <c r="U50" s="23"/>
      <c r="V50" s="23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1:32" ht="15" customHeight="1" x14ac:dyDescent="0.2">
      <c r="A51" s="167"/>
      <c r="B51" s="23"/>
      <c r="C51" s="11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135"/>
      <c r="S51" s="135"/>
      <c r="T51" s="23"/>
      <c r="U51" s="23"/>
      <c r="V51" s="23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</row>
    <row r="52" spans="1:32" ht="15" customHeight="1" x14ac:dyDescent="0.2">
      <c r="A52" s="167"/>
      <c r="B52" s="23"/>
      <c r="C52" s="11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35"/>
      <c r="S52" s="135"/>
      <c r="T52" s="23"/>
      <c r="U52" s="23"/>
      <c r="V52" s="23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</row>
    <row r="53" spans="1:32" ht="15" customHeight="1" x14ac:dyDescent="0.2">
      <c r="A53" s="167"/>
      <c r="B53" s="23"/>
      <c r="C53" s="11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135"/>
      <c r="S53" s="135"/>
      <c r="T53" s="23"/>
      <c r="U53" s="23"/>
      <c r="V53" s="23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</row>
    <row r="54" spans="1:32" ht="15" customHeight="1" x14ac:dyDescent="0.2">
      <c r="A54" s="167"/>
      <c r="B54" s="23"/>
      <c r="C54" s="11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135"/>
      <c r="S54" s="135"/>
      <c r="T54" s="23"/>
      <c r="U54" s="23"/>
      <c r="V54" s="23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</row>
    <row r="55" spans="1:32" ht="15" customHeight="1" x14ac:dyDescent="0.2">
      <c r="A55" s="167"/>
      <c r="B55" s="23"/>
      <c r="C55" s="11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135"/>
      <c r="S55" s="135"/>
      <c r="T55" s="23"/>
      <c r="U55" s="23"/>
      <c r="V55" s="23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</row>
    <row r="56" spans="1:32" ht="15" customHeight="1" x14ac:dyDescent="0.2">
      <c r="A56" s="167"/>
      <c r="B56" s="23"/>
      <c r="C56" s="11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135"/>
      <c r="S56" s="135"/>
      <c r="T56" s="23"/>
      <c r="U56" s="23"/>
      <c r="V56" s="23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</row>
    <row r="57" spans="1:32" ht="15" customHeight="1" x14ac:dyDescent="0.2">
      <c r="A57" s="167"/>
      <c r="B57" s="23"/>
      <c r="C57" s="11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135"/>
      <c r="S57" s="135"/>
      <c r="T57" s="23"/>
      <c r="U57" s="23"/>
      <c r="V57" s="23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</row>
    <row r="58" spans="1:32" ht="15" customHeight="1" x14ac:dyDescent="0.2">
      <c r="A58" s="167"/>
      <c r="B58" s="23"/>
      <c r="C58" s="11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35"/>
      <c r="S58" s="135"/>
      <c r="T58" s="23"/>
      <c r="U58" s="23"/>
      <c r="V58" s="23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</row>
    <row r="59" spans="1:32" ht="15" customHeight="1" x14ac:dyDescent="0.2">
      <c r="A59" s="167"/>
      <c r="B59" s="23"/>
      <c r="C59" s="11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135"/>
      <c r="S59" s="135"/>
      <c r="T59" s="23"/>
      <c r="U59" s="23"/>
      <c r="V59" s="23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</row>
    <row r="60" spans="1:32" ht="15" customHeight="1" x14ac:dyDescent="0.2">
      <c r="A60" s="167"/>
      <c r="B60" s="23"/>
      <c r="C60" s="116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135"/>
      <c r="S60" s="135"/>
      <c r="T60" s="23"/>
      <c r="U60" s="23"/>
      <c r="V60" s="23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</row>
    <row r="61" spans="1:32" ht="15" customHeight="1" x14ac:dyDescent="0.2">
      <c r="A61" s="167"/>
      <c r="B61" s="23"/>
      <c r="C61" s="11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35"/>
      <c r="S61" s="135"/>
      <c r="T61" s="23"/>
      <c r="U61" s="23"/>
      <c r="V61" s="23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</row>
    <row r="62" spans="1:32" ht="15" customHeight="1" x14ac:dyDescent="0.2">
      <c r="A62" s="167"/>
      <c r="B62" s="23"/>
      <c r="C62" s="116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135"/>
      <c r="S62" s="135"/>
      <c r="T62" s="23"/>
      <c r="U62" s="23"/>
      <c r="V62" s="23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</row>
    <row r="63" spans="1:32" ht="15" customHeight="1" x14ac:dyDescent="0.2">
      <c r="A63" s="167"/>
      <c r="B63" s="23"/>
      <c r="C63" s="116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135"/>
      <c r="S63" s="135"/>
      <c r="T63" s="23"/>
      <c r="U63" s="23"/>
      <c r="V63" s="23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</row>
    <row r="64" spans="1:32" ht="15" customHeight="1" x14ac:dyDescent="0.2">
      <c r="A64" s="167"/>
      <c r="B64" s="23"/>
      <c r="C64" s="11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35"/>
      <c r="S64" s="135"/>
      <c r="T64" s="23"/>
      <c r="U64" s="23"/>
      <c r="V64" s="23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</row>
    <row r="65" spans="1:32" ht="15" customHeight="1" x14ac:dyDescent="0.2">
      <c r="A65" s="167"/>
      <c r="B65" s="23"/>
      <c r="C65" s="116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135"/>
      <c r="S65" s="135"/>
      <c r="T65" s="23"/>
      <c r="U65" s="23"/>
      <c r="V65" s="23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</row>
    <row r="66" spans="1:32" ht="15" customHeight="1" x14ac:dyDescent="0.2">
      <c r="A66" s="167"/>
      <c r="B66" s="23"/>
      <c r="C66" s="116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35"/>
      <c r="S66" s="135"/>
      <c r="T66" s="23"/>
      <c r="U66" s="23"/>
      <c r="V66" s="23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</row>
    <row r="67" spans="1:32" ht="15" customHeight="1" x14ac:dyDescent="0.2">
      <c r="A67" s="167"/>
      <c r="B67" s="23"/>
      <c r="C67" s="116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135"/>
      <c r="S67" s="135"/>
      <c r="T67" s="23"/>
      <c r="U67" s="23"/>
      <c r="V67" s="23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</row>
    <row r="68" spans="1:32" ht="15" customHeight="1" x14ac:dyDescent="0.2">
      <c r="A68" s="167"/>
      <c r="B68" s="23"/>
      <c r="C68" s="11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135"/>
      <c r="S68" s="135"/>
      <c r="T68" s="23"/>
      <c r="U68" s="23"/>
      <c r="V68" s="23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</row>
    <row r="69" spans="1:32" ht="15" customHeight="1" x14ac:dyDescent="0.2">
      <c r="A69" s="167"/>
      <c r="B69" s="23"/>
      <c r="C69" s="116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135"/>
      <c r="S69" s="135"/>
      <c r="T69" s="23"/>
      <c r="U69" s="23"/>
      <c r="V69" s="23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</row>
    <row r="70" spans="1:32" ht="15" customHeight="1" x14ac:dyDescent="0.2">
      <c r="A70" s="167"/>
      <c r="B70" s="23"/>
      <c r="C70" s="116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135"/>
      <c r="S70" s="135"/>
      <c r="T70" s="23"/>
      <c r="U70" s="23"/>
      <c r="V70" s="23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</row>
    <row r="71" spans="1:32" ht="15" customHeight="1" x14ac:dyDescent="0.2">
      <c r="A71" s="167"/>
      <c r="B71" s="23"/>
      <c r="C71" s="116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135"/>
      <c r="S71" s="135"/>
      <c r="T71" s="23"/>
      <c r="U71" s="23"/>
      <c r="V71" s="23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</row>
    <row r="72" spans="1:32" ht="15" customHeight="1" x14ac:dyDescent="0.2">
      <c r="A72" s="167"/>
      <c r="B72" s="23"/>
      <c r="C72" s="116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35"/>
      <c r="S72" s="135"/>
      <c r="T72" s="23"/>
      <c r="U72" s="23"/>
      <c r="V72" s="23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</row>
    <row r="73" spans="1:32" ht="15" customHeight="1" x14ac:dyDescent="0.2">
      <c r="A73" s="167"/>
      <c r="B73" s="23"/>
      <c r="C73" s="116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135"/>
      <c r="S73" s="135"/>
      <c r="T73" s="23"/>
      <c r="U73" s="23"/>
      <c r="V73" s="23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</row>
    <row r="74" spans="1:32" ht="15" customHeight="1" x14ac:dyDescent="0.2">
      <c r="A74" s="167"/>
      <c r="B74" s="23"/>
      <c r="C74" s="116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135"/>
      <c r="S74" s="135"/>
      <c r="T74" s="23"/>
      <c r="U74" s="23"/>
      <c r="V74" s="23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</row>
    <row r="75" spans="1:32" ht="15" customHeight="1" x14ac:dyDescent="0.2">
      <c r="A75" s="167"/>
      <c r="B75" s="23"/>
      <c r="C75" s="116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135"/>
      <c r="S75" s="135"/>
      <c r="T75" s="23"/>
      <c r="U75" s="23"/>
      <c r="V75" s="23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</row>
    <row r="76" spans="1:32" ht="15" customHeight="1" x14ac:dyDescent="0.2">
      <c r="A76" s="167"/>
      <c r="B76" s="23"/>
      <c r="C76" s="116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135"/>
      <c r="S76" s="135"/>
      <c r="T76" s="23"/>
      <c r="U76" s="23"/>
      <c r="V76" s="23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</row>
    <row r="77" spans="1:32" ht="15" customHeight="1" x14ac:dyDescent="0.2">
      <c r="A77" s="167"/>
      <c r="B77" s="23"/>
      <c r="C77" s="116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135"/>
      <c r="S77" s="135"/>
      <c r="T77" s="23"/>
      <c r="U77" s="23"/>
      <c r="V77" s="23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</row>
    <row r="78" spans="1:32" ht="15" customHeight="1" x14ac:dyDescent="0.2">
      <c r="A78" s="167"/>
      <c r="B78" s="23"/>
      <c r="C78" s="116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135"/>
      <c r="S78" s="135"/>
      <c r="T78" s="23"/>
      <c r="U78" s="23"/>
      <c r="V78" s="23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</row>
    <row r="79" spans="1:32" ht="15" customHeight="1" x14ac:dyDescent="0.2">
      <c r="A79" s="167"/>
      <c r="B79" s="23"/>
      <c r="C79" s="116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135"/>
      <c r="S79" s="135"/>
      <c r="T79" s="23"/>
      <c r="U79" s="23"/>
      <c r="V79" s="23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</row>
    <row r="80" spans="1:32" ht="15" customHeight="1" x14ac:dyDescent="0.2">
      <c r="A80" s="167"/>
      <c r="B80" s="23"/>
      <c r="C80" s="116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135"/>
      <c r="S80" s="135"/>
      <c r="T80" s="23"/>
      <c r="U80" s="23"/>
      <c r="V80" s="23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</row>
    <row r="81" spans="1:32" ht="15" customHeight="1" x14ac:dyDescent="0.2">
      <c r="A81" s="167"/>
      <c r="B81" s="23"/>
      <c r="C81" s="116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35"/>
      <c r="S81" s="135"/>
      <c r="T81" s="23"/>
      <c r="U81" s="23"/>
      <c r="V81" s="23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</row>
    <row r="82" spans="1:32" ht="15" customHeight="1" x14ac:dyDescent="0.2">
      <c r="A82" s="167"/>
      <c r="B82" s="23"/>
      <c r="C82" s="116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135"/>
      <c r="S82" s="135"/>
      <c r="T82" s="23"/>
      <c r="U82" s="23"/>
      <c r="V82" s="23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</row>
    <row r="83" spans="1:32" ht="15" customHeight="1" x14ac:dyDescent="0.2">
      <c r="A83" s="167"/>
      <c r="B83" s="23"/>
      <c r="C83" s="116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135"/>
      <c r="S83" s="135"/>
      <c r="T83" s="23"/>
      <c r="U83" s="23"/>
      <c r="V83" s="23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</row>
    <row r="84" spans="1:32" ht="15" customHeight="1" x14ac:dyDescent="0.2">
      <c r="A84" s="167"/>
      <c r="B84" s="23"/>
      <c r="C84" s="116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135"/>
      <c r="S84" s="135"/>
      <c r="T84" s="23"/>
      <c r="U84" s="23"/>
      <c r="V84" s="23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</row>
    <row r="85" spans="1:32" ht="15" customHeight="1" x14ac:dyDescent="0.2">
      <c r="A85" s="167"/>
      <c r="B85" s="23"/>
      <c r="C85" s="116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135"/>
      <c r="S85" s="135"/>
      <c r="T85" s="23"/>
      <c r="U85" s="23"/>
      <c r="V85" s="23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</row>
    <row r="86" spans="1:32" ht="15" customHeight="1" x14ac:dyDescent="0.2">
      <c r="A86" s="167"/>
      <c r="B86" s="23"/>
      <c r="C86" s="116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135"/>
      <c r="S86" s="135"/>
      <c r="T86" s="23"/>
      <c r="U86" s="23"/>
      <c r="V86" s="23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</row>
    <row r="87" spans="1:32" ht="15" customHeight="1" x14ac:dyDescent="0.2">
      <c r="A87" s="167"/>
      <c r="B87" s="23"/>
      <c r="C87" s="116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135"/>
      <c r="S87" s="135"/>
      <c r="T87" s="23"/>
      <c r="U87" s="23"/>
      <c r="V87" s="23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</row>
    <row r="88" spans="1:32" ht="15" customHeight="1" x14ac:dyDescent="0.2">
      <c r="A88" s="167"/>
      <c r="B88" s="23"/>
      <c r="C88" s="116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35"/>
      <c r="S88" s="135"/>
      <c r="T88" s="23"/>
      <c r="U88" s="23"/>
      <c r="V88" s="23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</row>
    <row r="89" spans="1:32" ht="15" customHeight="1" x14ac:dyDescent="0.2">
      <c r="A89" s="167"/>
      <c r="B89" s="23"/>
      <c r="C89" s="116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135"/>
      <c r="S89" s="135"/>
      <c r="T89" s="23"/>
      <c r="U89" s="23"/>
      <c r="V89" s="23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</row>
    <row r="90" spans="1:32" ht="15" customHeight="1" x14ac:dyDescent="0.2">
      <c r="A90" s="167"/>
      <c r="B90" s="23"/>
      <c r="C90" s="116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135"/>
      <c r="S90" s="135"/>
      <c r="T90" s="23"/>
      <c r="U90" s="23"/>
      <c r="V90" s="23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</row>
    <row r="91" spans="1:32" ht="15" customHeight="1" x14ac:dyDescent="0.2">
      <c r="A91" s="167"/>
      <c r="B91" s="23"/>
      <c r="C91" s="116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135"/>
      <c r="S91" s="135"/>
      <c r="T91" s="23"/>
      <c r="U91" s="23"/>
      <c r="V91" s="23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</row>
    <row r="92" spans="1:32" ht="15" customHeight="1" x14ac:dyDescent="0.2">
      <c r="A92" s="167"/>
      <c r="B92" s="23"/>
      <c r="C92" s="116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135"/>
      <c r="S92" s="135"/>
      <c r="T92" s="23"/>
      <c r="U92" s="23"/>
      <c r="V92" s="23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</row>
    <row r="93" spans="1:32" ht="15" customHeight="1" x14ac:dyDescent="0.2">
      <c r="A93" s="167"/>
      <c r="B93" s="23"/>
      <c r="C93" s="116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135"/>
      <c r="S93" s="135"/>
      <c r="T93" s="23"/>
      <c r="U93" s="23"/>
      <c r="V93" s="23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</row>
    <row r="94" spans="1:32" ht="15" customHeight="1" x14ac:dyDescent="0.2">
      <c r="A94" s="167"/>
      <c r="B94" s="23"/>
      <c r="C94" s="116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35"/>
      <c r="S94" s="135"/>
      <c r="T94" s="23"/>
      <c r="U94" s="23"/>
      <c r="V94" s="23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</row>
    <row r="95" spans="1:32" ht="15" customHeight="1" x14ac:dyDescent="0.2">
      <c r="A95" s="167"/>
      <c r="B95" s="23"/>
      <c r="C95" s="116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135"/>
      <c r="S95" s="135"/>
      <c r="T95" s="23"/>
      <c r="U95" s="23"/>
      <c r="V95" s="23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</row>
    <row r="96" spans="1:32" ht="15" customHeight="1" x14ac:dyDescent="0.2">
      <c r="A96" s="167"/>
      <c r="B96" s="23"/>
      <c r="C96" s="116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135"/>
      <c r="S96" s="135"/>
      <c r="T96" s="23"/>
      <c r="U96" s="23"/>
      <c r="V96" s="23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</row>
    <row r="97" spans="1:32" ht="15" customHeight="1" x14ac:dyDescent="0.2">
      <c r="A97" s="167"/>
      <c r="B97" s="23"/>
      <c r="C97" s="116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135"/>
      <c r="S97" s="135"/>
      <c r="T97" s="23"/>
      <c r="U97" s="23"/>
      <c r="V97" s="23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</row>
    <row r="98" spans="1:32" ht="15" customHeight="1" x14ac:dyDescent="0.2">
      <c r="A98" s="167"/>
      <c r="B98" s="23"/>
      <c r="C98" s="116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135"/>
      <c r="S98" s="135"/>
      <c r="T98" s="23"/>
      <c r="U98" s="23"/>
      <c r="V98" s="23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</row>
    <row r="99" spans="1:32" ht="15" customHeight="1" x14ac:dyDescent="0.2">
      <c r="A99" s="194"/>
      <c r="B99" s="167"/>
      <c r="C99" s="116"/>
      <c r="D99" s="194"/>
      <c r="E99" s="167"/>
      <c r="F99" s="23"/>
      <c r="G99" s="23"/>
      <c r="H99" s="23"/>
      <c r="I99" s="209"/>
      <c r="J99" s="167"/>
      <c r="K99" s="23"/>
      <c r="L99" s="23"/>
      <c r="M99" s="23"/>
      <c r="N99" s="167"/>
      <c r="O99" s="23"/>
      <c r="P99" s="23"/>
      <c r="Q99" s="23"/>
      <c r="R99" s="135"/>
      <c r="S99" s="135"/>
      <c r="T99" s="167"/>
      <c r="U99" s="167"/>
      <c r="V99" s="167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</row>
    <row r="100" spans="1:32" ht="15" customHeight="1" x14ac:dyDescent="0.2">
      <c r="A100" s="194"/>
      <c r="B100" s="167"/>
      <c r="C100" s="116"/>
      <c r="D100" s="194"/>
      <c r="E100" s="167"/>
      <c r="F100" s="23"/>
      <c r="G100" s="23"/>
      <c r="H100" s="23"/>
      <c r="I100" s="209"/>
      <c r="J100" s="167"/>
      <c r="K100" s="23"/>
      <c r="L100" s="23"/>
      <c r="M100" s="23"/>
      <c r="N100" s="167"/>
      <c r="O100" s="23"/>
      <c r="P100" s="23"/>
      <c r="Q100" s="23"/>
      <c r="R100" s="135"/>
      <c r="S100" s="135"/>
      <c r="T100" s="167"/>
      <c r="U100" s="167"/>
      <c r="V100" s="167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</row>
    <row r="101" spans="1:32" ht="15" customHeight="1" x14ac:dyDescent="0.2">
      <c r="A101" s="194"/>
      <c r="B101" s="167"/>
      <c r="C101" s="116"/>
      <c r="D101" s="194"/>
      <c r="E101" s="167"/>
      <c r="F101" s="23"/>
      <c r="G101" s="23"/>
      <c r="H101" s="23"/>
      <c r="I101" s="209"/>
      <c r="J101" s="167"/>
      <c r="K101" s="23"/>
      <c r="L101" s="23"/>
      <c r="M101" s="23"/>
      <c r="N101" s="167"/>
      <c r="O101" s="23"/>
      <c r="P101" s="23"/>
      <c r="Q101" s="23"/>
      <c r="R101" s="135"/>
      <c r="S101" s="135"/>
      <c r="T101" s="167"/>
      <c r="U101" s="167"/>
      <c r="V101" s="167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</row>
    <row r="102" spans="1:32" ht="15" customHeight="1" x14ac:dyDescent="0.2">
      <c r="A102" s="194"/>
      <c r="B102" s="167"/>
      <c r="C102" s="116"/>
      <c r="D102" s="194"/>
      <c r="E102" s="167"/>
      <c r="F102" s="23"/>
      <c r="G102" s="23"/>
      <c r="H102" s="23"/>
      <c r="I102" s="209"/>
      <c r="J102" s="167"/>
      <c r="K102" s="23"/>
      <c r="L102" s="23"/>
      <c r="M102" s="23"/>
      <c r="N102" s="167"/>
      <c r="O102" s="23"/>
      <c r="P102" s="23"/>
      <c r="Q102" s="23"/>
      <c r="R102" s="135"/>
      <c r="S102" s="135"/>
      <c r="T102" s="167"/>
      <c r="U102" s="167"/>
      <c r="V102" s="167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</row>
    <row r="103" spans="1:32" ht="15" customHeight="1" x14ac:dyDescent="0.2">
      <c r="A103" s="194"/>
      <c r="B103" s="167"/>
      <c r="C103" s="116"/>
      <c r="D103" s="194"/>
      <c r="E103" s="167"/>
      <c r="F103" s="23"/>
      <c r="G103" s="23"/>
      <c r="H103" s="23"/>
      <c r="I103" s="209"/>
      <c r="J103" s="167"/>
      <c r="K103" s="23"/>
      <c r="L103" s="23"/>
      <c r="M103" s="23"/>
      <c r="N103" s="167"/>
      <c r="O103" s="23"/>
      <c r="P103" s="23"/>
      <c r="Q103" s="23"/>
      <c r="R103" s="135"/>
      <c r="S103" s="135"/>
      <c r="T103" s="167"/>
      <c r="U103" s="167"/>
      <c r="V103" s="167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</row>
    <row r="104" spans="1:32" ht="15" customHeight="1" x14ac:dyDescent="0.2">
      <c r="A104" s="194"/>
      <c r="B104" s="167"/>
      <c r="C104" s="116"/>
      <c r="D104" s="194"/>
      <c r="E104" s="167"/>
      <c r="F104" s="23"/>
      <c r="G104" s="23"/>
      <c r="H104" s="23"/>
      <c r="I104" s="209"/>
      <c r="J104" s="167"/>
      <c r="K104" s="23"/>
      <c r="L104" s="23"/>
      <c r="M104" s="23"/>
      <c r="N104" s="167"/>
      <c r="O104" s="23"/>
      <c r="P104" s="23"/>
      <c r="Q104" s="23"/>
      <c r="R104" s="135"/>
      <c r="S104" s="135"/>
      <c r="T104" s="167"/>
      <c r="U104" s="167"/>
      <c r="V104" s="167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</row>
    <row r="105" spans="1:32" ht="15" customHeight="1" x14ac:dyDescent="0.2">
      <c r="A105" s="194"/>
      <c r="B105" s="167"/>
      <c r="C105" s="116"/>
      <c r="D105" s="194"/>
      <c r="E105" s="167"/>
      <c r="F105" s="23"/>
      <c r="G105" s="23"/>
      <c r="H105" s="23"/>
      <c r="I105" s="209"/>
      <c r="J105" s="167"/>
      <c r="K105" s="23"/>
      <c r="L105" s="23"/>
      <c r="M105" s="23"/>
      <c r="N105" s="167"/>
      <c r="O105" s="23"/>
      <c r="P105" s="23"/>
      <c r="Q105" s="23"/>
      <c r="R105" s="136"/>
      <c r="S105" s="136"/>
      <c r="T105" s="167"/>
      <c r="U105" s="167"/>
      <c r="V105" s="167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</row>
    <row r="106" spans="1:32" ht="15" customHeight="1" x14ac:dyDescent="0.2">
      <c r="A106" s="194"/>
      <c r="B106" s="167"/>
      <c r="C106" s="116"/>
      <c r="D106" s="194"/>
      <c r="E106" s="167"/>
      <c r="F106" s="23"/>
      <c r="G106" s="23"/>
      <c r="H106" s="23"/>
      <c r="I106" s="209"/>
      <c r="J106" s="167"/>
      <c r="K106" s="23"/>
      <c r="L106" s="23"/>
      <c r="M106" s="23"/>
      <c r="N106" s="167"/>
      <c r="O106" s="23"/>
      <c r="P106" s="23"/>
      <c r="Q106" s="23"/>
      <c r="R106" s="136"/>
      <c r="S106" s="136"/>
      <c r="T106" s="167"/>
      <c r="U106" s="167"/>
      <c r="V106" s="167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</row>
    <row r="107" spans="1:32" ht="15" customHeight="1" x14ac:dyDescent="0.2">
      <c r="A107" s="194"/>
      <c r="B107" s="167"/>
      <c r="C107" s="116"/>
      <c r="D107" s="194"/>
      <c r="E107" s="167"/>
      <c r="F107" s="23"/>
      <c r="G107" s="23"/>
      <c r="H107" s="23"/>
      <c r="I107" s="209"/>
      <c r="J107" s="167"/>
      <c r="K107" s="23"/>
      <c r="L107" s="23"/>
      <c r="M107" s="23"/>
      <c r="N107" s="167"/>
      <c r="O107" s="23"/>
      <c r="P107" s="23"/>
      <c r="Q107" s="23"/>
      <c r="R107" s="136"/>
      <c r="S107" s="136"/>
      <c r="T107" s="167"/>
      <c r="U107" s="167"/>
      <c r="V107" s="167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</row>
    <row r="108" spans="1:32" ht="15" customHeight="1" x14ac:dyDescent="0.2">
      <c r="A108" s="194"/>
      <c r="B108" s="167"/>
      <c r="C108" s="116"/>
      <c r="D108" s="194"/>
      <c r="E108" s="167"/>
      <c r="F108" s="23"/>
      <c r="G108" s="23"/>
      <c r="H108" s="23"/>
      <c r="I108" s="209"/>
      <c r="J108" s="167"/>
      <c r="K108" s="23"/>
      <c r="L108" s="23"/>
      <c r="M108" s="23"/>
      <c r="N108" s="167"/>
      <c r="O108" s="23"/>
      <c r="P108" s="23"/>
      <c r="Q108" s="23"/>
      <c r="R108" s="136"/>
      <c r="S108" s="136"/>
      <c r="T108" s="167"/>
      <c r="U108" s="167"/>
      <c r="V108" s="167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</row>
    <row r="109" spans="1:32" ht="15" customHeight="1" x14ac:dyDescent="0.2">
      <c r="A109" s="194"/>
      <c r="B109" s="167"/>
      <c r="C109" s="116"/>
      <c r="D109" s="194"/>
      <c r="E109" s="167"/>
      <c r="F109" s="23"/>
      <c r="G109" s="23"/>
      <c r="H109" s="23"/>
      <c r="I109" s="209"/>
      <c r="J109" s="167"/>
      <c r="K109" s="23"/>
      <c r="L109" s="23"/>
      <c r="M109" s="23"/>
      <c r="N109" s="167"/>
      <c r="O109" s="23"/>
      <c r="P109" s="23"/>
      <c r="Q109" s="23"/>
      <c r="R109" s="136"/>
      <c r="S109" s="136"/>
      <c r="T109" s="167"/>
      <c r="U109" s="167"/>
      <c r="V109" s="167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</row>
    <row r="110" spans="1:32" ht="15" customHeight="1" x14ac:dyDescent="0.2">
      <c r="A110" s="194"/>
      <c r="B110" s="167"/>
      <c r="C110" s="116"/>
      <c r="D110" s="194"/>
      <c r="E110" s="167"/>
      <c r="F110" s="23"/>
      <c r="G110" s="23"/>
      <c r="H110" s="23"/>
      <c r="I110" s="209"/>
      <c r="J110" s="167"/>
      <c r="K110" s="23"/>
      <c r="L110" s="23"/>
      <c r="M110" s="23"/>
      <c r="N110" s="167"/>
      <c r="O110" s="23"/>
      <c r="P110" s="23"/>
      <c r="Q110" s="23"/>
      <c r="R110" s="136"/>
      <c r="S110" s="136"/>
      <c r="T110" s="167"/>
      <c r="U110" s="167"/>
      <c r="V110" s="167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</row>
    <row r="111" spans="1:32" ht="15" customHeight="1" x14ac:dyDescent="0.2">
      <c r="A111" s="194"/>
      <c r="B111" s="167"/>
      <c r="C111" s="116"/>
      <c r="D111" s="194"/>
      <c r="E111" s="167"/>
      <c r="F111" s="23"/>
      <c r="G111" s="23"/>
      <c r="H111" s="23"/>
      <c r="I111" s="209"/>
      <c r="J111" s="167"/>
      <c r="K111" s="23"/>
      <c r="L111" s="23"/>
      <c r="M111" s="23"/>
      <c r="N111" s="167"/>
      <c r="O111" s="23"/>
      <c r="P111" s="23"/>
      <c r="Q111" s="23"/>
      <c r="R111" s="136"/>
      <c r="S111" s="136"/>
      <c r="T111" s="167"/>
      <c r="U111" s="167"/>
      <c r="V111" s="167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</row>
    <row r="112" spans="1:32" ht="15" customHeight="1" x14ac:dyDescent="0.2">
      <c r="A112" s="194"/>
      <c r="B112" s="167"/>
      <c r="C112" s="116"/>
      <c r="D112" s="194"/>
      <c r="E112" s="167"/>
      <c r="F112" s="23"/>
      <c r="G112" s="23"/>
      <c r="H112" s="23"/>
      <c r="I112" s="209"/>
      <c r="J112" s="167"/>
      <c r="K112" s="23"/>
      <c r="L112" s="23"/>
      <c r="M112" s="23"/>
      <c r="N112" s="167"/>
      <c r="O112" s="23"/>
      <c r="P112" s="23"/>
      <c r="Q112" s="23"/>
      <c r="R112" s="136"/>
      <c r="S112" s="136"/>
      <c r="T112" s="167"/>
      <c r="U112" s="167"/>
      <c r="V112" s="167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</row>
    <row r="113" spans="1:32" ht="15" customHeight="1" x14ac:dyDescent="0.2">
      <c r="A113" s="194"/>
      <c r="B113" s="167"/>
      <c r="C113" s="116"/>
      <c r="D113" s="194"/>
      <c r="E113" s="167"/>
      <c r="F113" s="23"/>
      <c r="G113" s="23"/>
      <c r="H113" s="23"/>
      <c r="I113" s="209"/>
      <c r="J113" s="167"/>
      <c r="K113" s="23"/>
      <c r="L113" s="23"/>
      <c r="M113" s="23"/>
      <c r="N113" s="167"/>
      <c r="O113" s="23"/>
      <c r="P113" s="23"/>
      <c r="Q113" s="23"/>
      <c r="T113" s="167"/>
      <c r="U113" s="167"/>
      <c r="V113" s="167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</row>
    <row r="114" spans="1:32" ht="15" customHeight="1" x14ac:dyDescent="0.2">
      <c r="A114" s="194"/>
      <c r="B114" s="167"/>
      <c r="C114" s="116"/>
      <c r="D114" s="194"/>
      <c r="E114" s="167"/>
      <c r="F114" s="23"/>
      <c r="G114" s="23"/>
      <c r="H114" s="23"/>
      <c r="I114" s="209"/>
      <c r="J114" s="167"/>
      <c r="K114" s="23"/>
      <c r="L114" s="23"/>
      <c r="M114" s="23"/>
      <c r="N114" s="167"/>
      <c r="O114" s="23"/>
      <c r="P114" s="23"/>
      <c r="Q114" s="23"/>
      <c r="T114" s="167"/>
      <c r="U114" s="167"/>
      <c r="V114" s="167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</row>
    <row r="115" spans="1:32" ht="15" customHeight="1" x14ac:dyDescent="0.2">
      <c r="A115" s="194"/>
      <c r="B115" s="167"/>
      <c r="C115" s="116"/>
      <c r="D115" s="194"/>
      <c r="E115" s="167"/>
      <c r="F115" s="23"/>
      <c r="G115" s="23"/>
      <c r="H115" s="23"/>
      <c r="I115" s="209"/>
      <c r="J115" s="167"/>
      <c r="K115" s="23"/>
      <c r="L115" s="23"/>
      <c r="M115" s="23"/>
      <c r="N115" s="167"/>
      <c r="O115" s="23"/>
      <c r="P115" s="23"/>
      <c r="Q115" s="23"/>
      <c r="T115" s="167"/>
      <c r="U115" s="167"/>
      <c r="V115" s="167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</row>
    <row r="116" spans="1:32" ht="15" customHeight="1" x14ac:dyDescent="0.2">
      <c r="A116" s="194"/>
      <c r="B116" s="167"/>
      <c r="C116" s="116"/>
      <c r="D116" s="194"/>
      <c r="E116" s="167"/>
      <c r="F116" s="23"/>
      <c r="G116" s="23"/>
      <c r="H116" s="23"/>
      <c r="I116" s="209"/>
      <c r="J116" s="167"/>
      <c r="K116" s="23"/>
      <c r="L116" s="23"/>
      <c r="M116" s="23"/>
      <c r="N116" s="167"/>
      <c r="O116" s="23"/>
      <c r="P116" s="23"/>
      <c r="Q116" s="23"/>
      <c r="T116" s="167"/>
      <c r="U116" s="167"/>
      <c r="V116" s="167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</row>
    <row r="117" spans="1:32" ht="15" customHeight="1" x14ac:dyDescent="0.2">
      <c r="A117" s="194"/>
      <c r="B117" s="167"/>
      <c r="C117" s="116"/>
      <c r="D117" s="194"/>
      <c r="E117" s="167"/>
      <c r="F117" s="23"/>
      <c r="G117" s="23"/>
      <c r="H117" s="23"/>
      <c r="I117" s="209"/>
      <c r="J117" s="167"/>
      <c r="K117" s="23"/>
      <c r="L117" s="23"/>
      <c r="M117" s="23"/>
      <c r="N117" s="167"/>
      <c r="O117" s="23"/>
      <c r="P117" s="23"/>
      <c r="Q117" s="23"/>
      <c r="T117" s="167"/>
      <c r="U117" s="167"/>
      <c r="V117" s="167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</row>
    <row r="118" spans="1:32" ht="15" customHeight="1" x14ac:dyDescent="0.2">
      <c r="A118" s="194"/>
      <c r="B118" s="167"/>
      <c r="C118" s="116"/>
      <c r="D118" s="194"/>
      <c r="E118" s="167"/>
      <c r="F118" s="23"/>
      <c r="G118" s="23"/>
      <c r="H118" s="23"/>
      <c r="I118" s="209"/>
      <c r="J118" s="167"/>
      <c r="K118" s="23"/>
      <c r="L118" s="23"/>
      <c r="M118" s="23"/>
      <c r="N118" s="167"/>
      <c r="O118" s="23"/>
      <c r="P118" s="23"/>
      <c r="Q118" s="23"/>
      <c r="T118" s="167"/>
      <c r="U118" s="167"/>
      <c r="V118" s="167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</row>
    <row r="119" spans="1:32" ht="15" customHeight="1" x14ac:dyDescent="0.2">
      <c r="A119" s="194"/>
      <c r="B119" s="167"/>
      <c r="C119" s="116"/>
      <c r="D119" s="194"/>
      <c r="E119" s="167"/>
      <c r="F119" s="23"/>
      <c r="G119" s="23"/>
      <c r="H119" s="23"/>
      <c r="I119" s="209"/>
      <c r="J119" s="167"/>
      <c r="K119" s="23"/>
      <c r="L119" s="23"/>
      <c r="M119" s="23"/>
      <c r="N119" s="167"/>
      <c r="O119" s="23"/>
      <c r="P119" s="23"/>
      <c r="Q119" s="23"/>
      <c r="T119" s="167"/>
      <c r="U119" s="167"/>
      <c r="V119" s="167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</row>
    <row r="120" spans="1:32" ht="15" customHeight="1" x14ac:dyDescent="0.2">
      <c r="A120" s="194"/>
      <c r="B120" s="167"/>
      <c r="C120" s="116"/>
      <c r="D120" s="194"/>
      <c r="E120" s="167"/>
      <c r="F120" s="23"/>
      <c r="G120" s="23"/>
      <c r="H120" s="23"/>
      <c r="I120" s="209"/>
      <c r="J120" s="167"/>
      <c r="K120" s="23"/>
      <c r="L120" s="23"/>
      <c r="M120" s="23"/>
      <c r="N120" s="167"/>
      <c r="O120" s="23"/>
      <c r="P120" s="23"/>
      <c r="Q120" s="23"/>
      <c r="T120" s="167"/>
      <c r="U120" s="167"/>
      <c r="V120" s="167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</row>
    <row r="121" spans="1:32" ht="15" customHeight="1" x14ac:dyDescent="0.2">
      <c r="A121" s="194"/>
      <c r="B121" s="167"/>
      <c r="C121" s="116"/>
      <c r="D121" s="194"/>
      <c r="E121" s="167"/>
      <c r="F121" s="23"/>
      <c r="G121" s="23"/>
      <c r="H121" s="23"/>
      <c r="I121" s="209"/>
      <c r="J121" s="167"/>
      <c r="K121" s="23"/>
      <c r="L121" s="23"/>
      <c r="M121" s="23"/>
      <c r="N121" s="167"/>
      <c r="O121" s="23"/>
      <c r="P121" s="23"/>
      <c r="Q121" s="23"/>
      <c r="T121" s="167"/>
      <c r="U121" s="167"/>
      <c r="V121" s="167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</row>
    <row r="122" spans="1:32" ht="15" customHeight="1" x14ac:dyDescent="0.2">
      <c r="A122" s="194"/>
      <c r="B122" s="167"/>
      <c r="C122" s="116"/>
      <c r="D122" s="194"/>
      <c r="E122" s="167"/>
      <c r="F122" s="23"/>
      <c r="G122" s="23"/>
      <c r="H122" s="23"/>
      <c r="I122" s="209"/>
      <c r="J122" s="167"/>
      <c r="K122" s="23"/>
      <c r="L122" s="23"/>
      <c r="M122" s="23"/>
      <c r="N122" s="167"/>
      <c r="O122" s="23"/>
      <c r="P122" s="23"/>
      <c r="Q122" s="23"/>
      <c r="T122" s="167"/>
      <c r="U122" s="167"/>
      <c r="V122" s="167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</row>
    <row r="123" spans="1:32" ht="15" customHeight="1" x14ac:dyDescent="0.2">
      <c r="A123" s="194"/>
      <c r="B123" s="167"/>
      <c r="C123" s="116"/>
      <c r="D123" s="194"/>
      <c r="E123" s="167"/>
      <c r="F123" s="23"/>
      <c r="G123" s="23"/>
      <c r="H123" s="23"/>
      <c r="I123" s="209"/>
      <c r="J123" s="167"/>
      <c r="K123" s="23"/>
      <c r="L123" s="23"/>
      <c r="M123" s="23"/>
      <c r="N123" s="167"/>
      <c r="O123" s="23"/>
      <c r="P123" s="23"/>
      <c r="Q123" s="23"/>
      <c r="T123" s="167"/>
      <c r="U123" s="167"/>
      <c r="V123" s="167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</row>
    <row r="124" spans="1:32" ht="15" customHeight="1" x14ac:dyDescent="0.2">
      <c r="A124" s="194"/>
      <c r="B124" s="167"/>
      <c r="C124" s="116"/>
      <c r="D124" s="194"/>
      <c r="E124" s="167"/>
      <c r="F124" s="23"/>
      <c r="G124" s="23"/>
      <c r="H124" s="23"/>
      <c r="I124" s="209"/>
      <c r="J124" s="167"/>
      <c r="K124" s="23"/>
      <c r="L124" s="23"/>
      <c r="M124" s="23"/>
      <c r="N124" s="167"/>
      <c r="O124" s="23"/>
      <c r="P124" s="23"/>
      <c r="Q124" s="23"/>
      <c r="T124" s="167"/>
      <c r="U124" s="167"/>
      <c r="V124" s="167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</row>
    <row r="125" spans="1:32" ht="15" customHeight="1" x14ac:dyDescent="0.2">
      <c r="A125" s="194"/>
      <c r="B125" s="167"/>
      <c r="C125" s="116"/>
      <c r="D125" s="194"/>
      <c r="E125" s="167"/>
      <c r="F125" s="23"/>
      <c r="G125" s="23"/>
      <c r="H125" s="23"/>
      <c r="I125" s="209"/>
      <c r="J125" s="167"/>
      <c r="K125" s="23"/>
      <c r="L125" s="23"/>
      <c r="M125" s="23"/>
      <c r="N125" s="167"/>
      <c r="O125" s="23"/>
      <c r="P125" s="23"/>
      <c r="Q125" s="23"/>
      <c r="T125" s="167"/>
      <c r="U125" s="167"/>
      <c r="V125" s="167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</row>
    <row r="126" spans="1:32" ht="15" customHeight="1" x14ac:dyDescent="0.2">
      <c r="A126" s="194"/>
      <c r="B126" s="167"/>
      <c r="C126" s="116"/>
      <c r="D126" s="194"/>
      <c r="E126" s="167"/>
      <c r="F126" s="23"/>
      <c r="G126" s="23"/>
      <c r="H126" s="23"/>
      <c r="I126" s="209"/>
      <c r="J126" s="167"/>
      <c r="K126" s="23"/>
      <c r="L126" s="23"/>
      <c r="M126" s="23"/>
      <c r="N126" s="167"/>
      <c r="O126" s="23"/>
      <c r="P126" s="23"/>
      <c r="Q126" s="23"/>
      <c r="T126" s="167"/>
      <c r="U126" s="167"/>
      <c r="V126" s="167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</row>
    <row r="127" spans="1:32" ht="15" customHeight="1" x14ac:dyDescent="0.2">
      <c r="A127" s="194"/>
      <c r="B127" s="167"/>
      <c r="C127" s="116"/>
      <c r="D127" s="194"/>
      <c r="E127" s="167"/>
      <c r="F127" s="23"/>
      <c r="G127" s="23"/>
      <c r="H127" s="23"/>
      <c r="I127" s="209"/>
      <c r="J127" s="167"/>
      <c r="K127" s="23"/>
      <c r="L127" s="23"/>
      <c r="M127" s="23"/>
      <c r="N127" s="167"/>
      <c r="O127" s="23"/>
      <c r="P127" s="23"/>
      <c r="Q127" s="23"/>
      <c r="T127" s="167"/>
      <c r="U127" s="167"/>
      <c r="V127" s="167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</row>
    <row r="128" spans="1:32" ht="15" customHeight="1" x14ac:dyDescent="0.25"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</row>
    <row r="129" spans="2:32" ht="15" customHeight="1" x14ac:dyDescent="0.2"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</row>
    <row r="130" spans="2:32" ht="15" customHeight="1" x14ac:dyDescent="0.2"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</row>
    <row r="131" spans="2:32" ht="15" customHeight="1" x14ac:dyDescent="0.2"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</row>
    <row r="132" spans="2:32" ht="15" customHeight="1" x14ac:dyDescent="0.2"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</row>
    <row r="133" spans="2:32" ht="15" customHeight="1" x14ac:dyDescent="0.2"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</row>
    <row r="134" spans="2:32" ht="15" customHeight="1" x14ac:dyDescent="0.2"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</row>
    <row r="135" spans="2:32" ht="15" customHeight="1" x14ac:dyDescent="0.2"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</row>
    <row r="136" spans="2:32" ht="15" customHeight="1" x14ac:dyDescent="0.2"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</row>
    <row r="137" spans="2:32" ht="15" customHeight="1" x14ac:dyDescent="0.2"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</row>
    <row r="138" spans="2:32" ht="15" customHeight="1" x14ac:dyDescent="0.2"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</row>
    <row r="139" spans="2:32" ht="15" customHeight="1" x14ac:dyDescent="0.2"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</row>
    <row r="140" spans="2:32" ht="15" customHeight="1" x14ac:dyDescent="0.2"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</row>
    <row r="141" spans="2:32" ht="15" customHeight="1" x14ac:dyDescent="0.2"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</row>
    <row r="142" spans="2:32" ht="15" customHeight="1" x14ac:dyDescent="0.2"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</row>
    <row r="143" spans="2:32" ht="15" customHeight="1" x14ac:dyDescent="0.2"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</row>
    <row r="144" spans="2:32" ht="15" customHeight="1" x14ac:dyDescent="0.2"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</row>
    <row r="145" spans="2:32" ht="15" customHeight="1" x14ac:dyDescent="0.2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</row>
    <row r="146" spans="2:32" ht="15" customHeight="1" x14ac:dyDescent="0.2"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</row>
    <row r="147" spans="2:32" ht="15" customHeight="1" x14ac:dyDescent="0.2"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</row>
    <row r="148" spans="2:32" ht="15" customHeight="1" x14ac:dyDescent="0.2"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</row>
    <row r="149" spans="2:32" ht="15" customHeight="1" x14ac:dyDescent="0.2"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</row>
    <row r="150" spans="2:32" ht="15" customHeight="1" x14ac:dyDescent="0.2"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</row>
    <row r="151" spans="2:32" ht="15" customHeight="1" x14ac:dyDescent="0.2"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</row>
    <row r="152" spans="2:32" ht="15" customHeight="1" x14ac:dyDescent="0.2"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</row>
    <row r="153" spans="2:32" ht="15" customHeight="1" x14ac:dyDescent="0.2"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</row>
    <row r="154" spans="2:32" ht="15" customHeight="1" x14ac:dyDescent="0.2"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</row>
    <row r="155" spans="2:32" ht="15" customHeight="1" x14ac:dyDescent="0.2"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</row>
    <row r="156" spans="2:32" ht="15" customHeight="1" x14ac:dyDescent="0.2"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</row>
    <row r="157" spans="2:32" ht="15" customHeight="1" x14ac:dyDescent="0.2"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</row>
    <row r="158" spans="2:32" ht="15" customHeight="1" x14ac:dyDescent="0.2"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</row>
    <row r="159" spans="2:32" ht="15" customHeight="1" x14ac:dyDescent="0.2"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W159" s="158"/>
      <c r="X159" s="158"/>
      <c r="Y159" s="158"/>
      <c r="Z159" s="158"/>
      <c r="AA159" s="158"/>
      <c r="AB159" s="158"/>
      <c r="AC159" s="158"/>
      <c r="AD159" s="158"/>
      <c r="AE159" s="158"/>
      <c r="AF159" s="158"/>
    </row>
    <row r="160" spans="2:32" ht="15" customHeight="1" x14ac:dyDescent="0.2"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</row>
    <row r="161" spans="23:32" s="178" customFormat="1" ht="15" customHeight="1" x14ac:dyDescent="0.2"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</row>
    <row r="162" spans="23:32" s="178" customFormat="1" ht="15" customHeight="1" x14ac:dyDescent="0.2"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</row>
    <row r="163" spans="23:32" s="178" customFormat="1" ht="15" customHeight="1" x14ac:dyDescent="0.2"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</row>
    <row r="164" spans="23:32" s="178" customFormat="1" ht="15" customHeight="1" x14ac:dyDescent="0.2"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</row>
    <row r="165" spans="23:32" s="178" customFormat="1" ht="15" customHeight="1" x14ac:dyDescent="0.2"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</row>
    <row r="166" spans="23:32" s="178" customFormat="1" ht="15" customHeight="1" x14ac:dyDescent="0.2"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</row>
    <row r="167" spans="23:32" s="178" customFormat="1" ht="15" customHeight="1" x14ac:dyDescent="0.2"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</row>
    <row r="168" spans="23:32" s="178" customFormat="1" ht="15" customHeight="1" x14ac:dyDescent="0.2"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</row>
    <row r="169" spans="23:32" s="178" customFormat="1" ht="15" customHeight="1" x14ac:dyDescent="0.2"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</row>
    <row r="170" spans="23:32" s="178" customFormat="1" ht="15" customHeight="1" x14ac:dyDescent="0.2"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</row>
    <row r="171" spans="23:32" s="178" customFormat="1" ht="15" customHeight="1" x14ac:dyDescent="0.2"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</row>
    <row r="172" spans="23:32" s="178" customFormat="1" ht="15" customHeight="1" x14ac:dyDescent="0.2"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</row>
    <row r="173" spans="23:32" s="178" customFormat="1" ht="15" customHeight="1" x14ac:dyDescent="0.2"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</row>
    <row r="174" spans="23:32" s="178" customFormat="1" ht="15" customHeight="1" x14ac:dyDescent="0.2"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</row>
    <row r="175" spans="23:32" s="178" customFormat="1" ht="15" customHeight="1" x14ac:dyDescent="0.2"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</row>
    <row r="176" spans="23:32" s="178" customFormat="1" ht="15" customHeight="1" x14ac:dyDescent="0.2"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</row>
    <row r="177" spans="23:32" s="178" customFormat="1" ht="15" customHeight="1" x14ac:dyDescent="0.2"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8"/>
    </row>
    <row r="178" spans="23:32" s="178" customFormat="1" ht="15" customHeight="1" x14ac:dyDescent="0.2"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</row>
    <row r="179" spans="23:32" s="178" customFormat="1" ht="15" customHeight="1" x14ac:dyDescent="0.2">
      <c r="W179" s="158"/>
      <c r="X179" s="158"/>
      <c r="Y179" s="158"/>
      <c r="Z179" s="158"/>
      <c r="AA179" s="158"/>
      <c r="AB179" s="158"/>
      <c r="AC179" s="158"/>
      <c r="AD179" s="158"/>
      <c r="AE179" s="158"/>
      <c r="AF179" s="158"/>
    </row>
    <row r="180" spans="23:32" s="178" customFormat="1" ht="15" customHeight="1" x14ac:dyDescent="0.2"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8"/>
    </row>
    <row r="181" spans="23:32" s="178" customFormat="1" ht="15" customHeight="1" x14ac:dyDescent="0.2"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8"/>
    </row>
    <row r="182" spans="23:32" s="178" customFormat="1" ht="15" customHeight="1" x14ac:dyDescent="0.2"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8"/>
    </row>
    <row r="183" spans="23:32" s="178" customFormat="1" ht="15" customHeight="1" x14ac:dyDescent="0.2">
      <c r="W183" s="158"/>
      <c r="X183" s="158"/>
      <c r="Y183" s="158"/>
      <c r="Z183" s="158"/>
      <c r="AA183" s="158"/>
      <c r="AB183" s="158"/>
      <c r="AC183" s="158"/>
      <c r="AD183" s="158"/>
      <c r="AE183" s="158"/>
      <c r="AF183" s="158"/>
    </row>
    <row r="184" spans="23:32" s="178" customFormat="1" ht="15" customHeight="1" x14ac:dyDescent="0.2"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8"/>
    </row>
    <row r="185" spans="23:32" s="178" customFormat="1" ht="15" customHeight="1" x14ac:dyDescent="0.2"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8"/>
    </row>
    <row r="186" spans="23:32" s="178" customFormat="1" ht="15" customHeight="1" x14ac:dyDescent="0.2"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</row>
    <row r="187" spans="23:32" s="178" customFormat="1" ht="15" customHeight="1" x14ac:dyDescent="0.2"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</row>
    <row r="188" spans="23:32" s="178" customFormat="1" ht="15" customHeight="1" x14ac:dyDescent="0.2"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</row>
    <row r="189" spans="23:32" s="178" customFormat="1" ht="15" customHeight="1" x14ac:dyDescent="0.2"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</row>
    <row r="190" spans="23:32" s="178" customFormat="1" ht="15" customHeight="1" x14ac:dyDescent="0.2">
      <c r="W190" s="158"/>
      <c r="X190" s="158"/>
      <c r="Y190" s="1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2018-12-22T12:50:05Z</dcterms:modified>
</cp:coreProperties>
</file>